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D16" i="1"/>
  <c r="Z22" i="1"/>
  <c r="AA22" i="1"/>
  <c r="AB22" i="1"/>
  <c r="D15" i="1"/>
  <c r="D13" i="1"/>
  <c r="T22" i="1"/>
  <c r="U22" i="1"/>
  <c r="V22" i="1"/>
  <c r="M22" i="1"/>
  <c r="N22" i="1"/>
  <c r="O22" i="1"/>
  <c r="P22" i="1"/>
  <c r="D9" i="1" l="1"/>
  <c r="D11" i="1" l="1"/>
  <c r="Q22" i="1"/>
  <c r="R22" i="1"/>
  <c r="S22" i="1"/>
  <c r="D7" i="1" l="1"/>
  <c r="D8" i="1"/>
  <c r="D10" i="1"/>
  <c r="D12" i="1"/>
  <c r="D14" i="1"/>
  <c r="D17" i="1"/>
  <c r="D18" i="1"/>
  <c r="D19" i="1"/>
  <c r="D20" i="1"/>
  <c r="D21" i="1"/>
  <c r="D6" i="1"/>
  <c r="AC22" i="1" l="1"/>
  <c r="AD22" i="1"/>
  <c r="AE22" i="1"/>
  <c r="AR22" i="1" l="1"/>
  <c r="W22" i="1" l="1"/>
  <c r="X22" i="1"/>
  <c r="Y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L22" i="1"/>
  <c r="K22" i="1"/>
  <c r="H22" i="1"/>
  <c r="I22" i="1"/>
  <c r="F22" i="1"/>
  <c r="G22" i="1" l="1"/>
  <c r="J22" i="1"/>
</calcChain>
</file>

<file path=xl/sharedStrings.xml><?xml version="1.0" encoding="utf-8"?>
<sst xmlns="http://schemas.openxmlformats.org/spreadsheetml/2006/main" count="141" uniqueCount="40">
  <si>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</si>
  <si>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</si>
  <si>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</si>
  <si>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</si>
  <si>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</si>
  <si>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</si>
  <si>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</si>
  <si>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</si>
  <si>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</si>
  <si>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</si>
  <si>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</si>
  <si>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</si>
  <si>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</si>
  <si>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</si>
  <si>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</si>
  <si>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</si>
  <si>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</si>
  <si>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</si>
  <si>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</si>
  <si>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</si>
  <si>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</si>
  <si>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</si>
  <si>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</si>
  <si>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</si>
  <si>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</si>
  <si>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</si>
  <si>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</si>
  <si>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</si>
  <si>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</si>
  <si>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</si>
  <si>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</si>
  <si>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</si>
  <si>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</si>
  <si>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</si>
  <si>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</si>
  <si>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</si>
  <si>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</si>
  <si>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Приложение № 5                                                                                                                                      к решению Совета Называевского муниципального района от 24.02.2025г. №51 "О внесении изменений и дополнений в Решение Совета Называевского  муниципального района от 09.12.2024 № 327 "О бюджете муниципального района на 2025 год и на плановый период 2026 и 2027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</si>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</sst>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9"/>
  <sheetViews>
    <sheetView showGridLines="0" tabSelected="1" topLeftCell="A7" zoomScale="85" zoomScaleNormal="85" workbookViewId="0">
      <selection activeCell="AJ31" sqref="AJ3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0" customWidth="1"/>
    <col min="27" max="28" width="4.42578125" customWidth="1"/>
    <col min="29" max="29" width="9.42578125" customWidth="1"/>
    <col min="30" max="31" width="5.5703125" customWidth="1"/>
    <col min="32" max="32" width="14.7109375" customWidth="1"/>
    <col min="33" max="34" width="4.7109375" customWidth="1"/>
    <col min="35" max="35" width="14.28515625" customWidth="1"/>
    <col min="36" max="36" width="13.42578125" customWidth="1"/>
    <col min="37" max="37" width="6" customWidth="1"/>
    <col min="38" max="38" width="12.85546875" customWidth="1"/>
    <col min="39" max="39" width="5.140625" customWidth="1"/>
    <col min="40" max="40" width="5.28515625" customWidth="1"/>
    <col min="41" max="41" width="13.140625" customWidth="1"/>
    <col min="42" max="42" width="4.7109375" customWidth="1"/>
    <col min="43" max="43" width="4.42578125" customWidth="1"/>
    <col min="44" max="44" width="0" hidden="1" customWidth="1"/>
    <col min="45" max="46" width="9.140625" customWidth="1"/>
    <col min="47" max="47" width="0" hidden="1" customWidth="1"/>
    <col min="48" max="272" width="9.140625" customWidth="1"/>
  </cols>
  <sheetData>
    <row r="1" spans="1:47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48" t="s">
        <v>37</v>
      </c>
      <c r="AJ1" s="48"/>
      <c r="AK1" s="48"/>
      <c r="AL1" s="48"/>
      <c r="AM1" s="48"/>
      <c r="AN1" s="48"/>
      <c r="AO1" s="48"/>
      <c r="AP1" s="32"/>
      <c r="AQ1" s="32"/>
      <c r="AR1" s="10"/>
      <c r="AS1" s="1"/>
      <c r="AT1" s="1"/>
      <c r="AU1" s="1"/>
    </row>
    <row r="2" spans="1:47" ht="56.25" customHeight="1" x14ac:dyDescent="0.25">
      <c r="A2" s="11"/>
      <c r="B2" s="53" t="s">
        <v>35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42"/>
      <c r="AA2" s="42"/>
      <c r="AB2" s="42"/>
      <c r="AC2" s="36"/>
      <c r="AD2" s="36"/>
      <c r="AE2" s="36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"/>
      <c r="AT2" s="4"/>
      <c r="AU2" s="4"/>
    </row>
    <row r="3" spans="1:47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36"/>
      <c r="AD3" s="36"/>
      <c r="AE3" s="36"/>
      <c r="AF3" s="12"/>
      <c r="AG3" s="31"/>
      <c r="AH3" s="31"/>
      <c r="AI3" s="12"/>
      <c r="AJ3" s="31"/>
      <c r="AK3" s="31"/>
      <c r="AL3" s="12"/>
      <c r="AM3" s="31"/>
      <c r="AN3" s="31"/>
      <c r="AO3" s="12"/>
      <c r="AP3" s="31"/>
      <c r="AQ3" s="31"/>
      <c r="AR3" s="12"/>
      <c r="AS3" s="2"/>
      <c r="AT3" s="1"/>
      <c r="AU3" s="1"/>
    </row>
    <row r="4" spans="1:47" s="27" customFormat="1" ht="234.75" customHeight="1" x14ac:dyDescent="0.2">
      <c r="A4" s="6"/>
      <c r="B4" s="49" t="s">
        <v>25</v>
      </c>
      <c r="C4" s="51" t="s">
        <v>24</v>
      </c>
      <c r="D4" s="49" t="s">
        <v>28</v>
      </c>
      <c r="E4" s="49" t="s">
        <v>29</v>
      </c>
      <c r="F4" s="49" t="s">
        <v>30</v>
      </c>
      <c r="G4" s="44" t="s">
        <v>23</v>
      </c>
      <c r="H4" s="45"/>
      <c r="I4" s="46"/>
      <c r="J4" s="44" t="s">
        <v>22</v>
      </c>
      <c r="K4" s="45"/>
      <c r="L4" s="46"/>
      <c r="M4" s="38" t="s">
        <v>27</v>
      </c>
      <c r="N4" s="44" t="s">
        <v>27</v>
      </c>
      <c r="O4" s="45"/>
      <c r="P4" s="46"/>
      <c r="Q4" s="44" t="s">
        <v>36</v>
      </c>
      <c r="R4" s="45"/>
      <c r="S4" s="46"/>
      <c r="T4" s="44" t="s">
        <v>38</v>
      </c>
      <c r="U4" s="45"/>
      <c r="V4" s="46"/>
      <c r="W4" s="44" t="s">
        <v>26</v>
      </c>
      <c r="X4" s="45"/>
      <c r="Y4" s="46"/>
      <c r="Z4" s="44" t="s">
        <v>39</v>
      </c>
      <c r="AA4" s="45"/>
      <c r="AB4" s="46"/>
      <c r="AC4" s="44" t="s">
        <v>34</v>
      </c>
      <c r="AD4" s="45"/>
      <c r="AE4" s="46"/>
      <c r="AF4" s="44" t="s">
        <v>21</v>
      </c>
      <c r="AG4" s="45"/>
      <c r="AH4" s="46"/>
      <c r="AI4" s="54" t="s">
        <v>20</v>
      </c>
      <c r="AJ4" s="54"/>
      <c r="AK4" s="54"/>
      <c r="AL4" s="55" t="s">
        <v>19</v>
      </c>
      <c r="AM4" s="55"/>
      <c r="AN4" s="55"/>
      <c r="AO4" s="54" t="s">
        <v>18</v>
      </c>
      <c r="AP4" s="54"/>
      <c r="AQ4" s="54"/>
      <c r="AR4" s="34"/>
      <c r="AS4" s="23"/>
      <c r="AT4" s="26"/>
      <c r="AU4" s="26"/>
    </row>
    <row r="5" spans="1:47" s="27" customFormat="1" ht="39.75" customHeight="1" x14ac:dyDescent="0.2">
      <c r="A5" s="6"/>
      <c r="B5" s="50"/>
      <c r="C5" s="52"/>
      <c r="D5" s="50"/>
      <c r="E5" s="50"/>
      <c r="F5" s="50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39" t="s">
        <v>31</v>
      </c>
      <c r="AD5" s="39" t="s">
        <v>32</v>
      </c>
      <c r="AE5" s="39" t="s">
        <v>33</v>
      </c>
      <c r="AF5" s="39" t="s">
        <v>31</v>
      </c>
      <c r="AG5" s="39" t="s">
        <v>32</v>
      </c>
      <c r="AH5" s="39" t="s">
        <v>33</v>
      </c>
      <c r="AI5" s="33" t="s">
        <v>31</v>
      </c>
      <c r="AJ5" s="33" t="s">
        <v>32</v>
      </c>
      <c r="AK5" s="33" t="s">
        <v>33</v>
      </c>
      <c r="AL5" s="39" t="s">
        <v>31</v>
      </c>
      <c r="AM5" s="39" t="s">
        <v>32</v>
      </c>
      <c r="AN5" s="39" t="s">
        <v>33</v>
      </c>
      <c r="AO5" s="39" t="s">
        <v>31</v>
      </c>
      <c r="AP5" s="39" t="s">
        <v>32</v>
      </c>
      <c r="AQ5" s="39" t="s">
        <v>33</v>
      </c>
      <c r="AR5" s="34"/>
      <c r="AS5" s="23"/>
      <c r="AT5" s="26"/>
      <c r="AU5" s="26"/>
    </row>
    <row r="6" spans="1:47" s="25" customFormat="1" ht="25.5" x14ac:dyDescent="0.25">
      <c r="A6" s="13"/>
      <c r="B6" s="14">
        <v>1</v>
      </c>
      <c r="C6" s="8" t="s">
        <v>17</v>
      </c>
      <c r="D6" s="15">
        <f>E6+G6+J6+W6+AC6+AF6+AI6+AL6+AO6</f>
        <v>22000</v>
      </c>
      <c r="E6" s="15"/>
      <c r="F6" s="16" t="s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8"/>
      <c r="AG6" s="18"/>
      <c r="AH6" s="18"/>
      <c r="AI6" s="18">
        <v>1000</v>
      </c>
      <c r="AJ6" s="18"/>
      <c r="AK6" s="18"/>
      <c r="AL6" s="18">
        <v>20000</v>
      </c>
      <c r="AM6" s="18"/>
      <c r="AN6" s="18"/>
      <c r="AO6" s="18">
        <v>1000</v>
      </c>
      <c r="AP6" s="18"/>
      <c r="AQ6" s="18"/>
      <c r="AR6" s="18">
        <v>1732318.93</v>
      </c>
      <c r="AS6" s="28" t="s">
        <v>0</v>
      </c>
      <c r="AT6" s="24" t="s">
        <v>0</v>
      </c>
      <c r="AU6" s="24" t="s">
        <v>0</v>
      </c>
    </row>
    <row r="7" spans="1:47" s="25" customFormat="1" ht="25.5" x14ac:dyDescent="0.25">
      <c r="A7" s="13"/>
      <c r="B7" s="14">
        <v>2</v>
      </c>
      <c r="C7" s="8" t="s">
        <v>16</v>
      </c>
      <c r="D7" s="15">
        <f>E7+G7+J7+W7+AC7+AF7+AI7+AL7+AO7</f>
        <v>2207016.5300000003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>
        <v>449781.09</v>
      </c>
      <c r="AG7" s="18"/>
      <c r="AH7" s="18"/>
      <c r="AI7" s="18">
        <v>186235.44</v>
      </c>
      <c r="AJ7" s="18"/>
      <c r="AK7" s="18"/>
      <c r="AL7" s="18">
        <v>70000</v>
      </c>
      <c r="AM7" s="18"/>
      <c r="AN7" s="18"/>
      <c r="AO7" s="18">
        <v>1000</v>
      </c>
      <c r="AP7" s="18"/>
      <c r="AQ7" s="18"/>
      <c r="AR7" s="18">
        <v>3170715.09</v>
      </c>
      <c r="AS7" s="28" t="s">
        <v>0</v>
      </c>
      <c r="AT7" s="24" t="s">
        <v>0</v>
      </c>
      <c r="AU7" s="24" t="s">
        <v>0</v>
      </c>
    </row>
    <row r="8" spans="1:47" s="25" customFormat="1" ht="25.5" x14ac:dyDescent="0.25">
      <c r="A8" s="13"/>
      <c r="B8" s="14">
        <v>3</v>
      </c>
      <c r="C8" s="8" t="s">
        <v>15</v>
      </c>
      <c r="D8" s="15">
        <f>E8+G8+J8+W8+AC8+AF8+AI8+AL8+AO8</f>
        <v>3170155.48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>
        <v>58155.48</v>
      </c>
      <c r="AG8" s="18"/>
      <c r="AH8" s="18"/>
      <c r="AI8" s="18">
        <v>1000</v>
      </c>
      <c r="AJ8" s="18"/>
      <c r="AK8" s="18"/>
      <c r="AL8" s="18">
        <v>75000</v>
      </c>
      <c r="AM8" s="18"/>
      <c r="AN8" s="18"/>
      <c r="AO8" s="18">
        <v>1000</v>
      </c>
      <c r="AP8" s="18"/>
      <c r="AQ8" s="18"/>
      <c r="AR8" s="18">
        <v>4553976.45</v>
      </c>
      <c r="AS8" s="28" t="s">
        <v>0</v>
      </c>
      <c r="AT8" s="24" t="s">
        <v>0</v>
      </c>
      <c r="AU8" s="24" t="s">
        <v>0</v>
      </c>
    </row>
    <row r="9" spans="1:47" s="25" customFormat="1" ht="25.5" x14ac:dyDescent="0.25">
      <c r="A9" s="13"/>
      <c r="B9" s="14">
        <v>4</v>
      </c>
      <c r="C9" s="8" t="s">
        <v>14</v>
      </c>
      <c r="D9" s="15">
        <f>E9+G9+J9+W9+AC9+AF9+AI9+AL9+AO9+Q9</f>
        <v>6023258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>
        <v>188208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>
        <v>3332050</v>
      </c>
      <c r="AJ9" s="18"/>
      <c r="AK9" s="18"/>
      <c r="AL9" s="18">
        <v>110000</v>
      </c>
      <c r="AM9" s="18"/>
      <c r="AN9" s="18"/>
      <c r="AO9" s="18">
        <v>1000</v>
      </c>
      <c r="AP9" s="18"/>
      <c r="AQ9" s="18"/>
      <c r="AR9" s="18">
        <v>2899303.09</v>
      </c>
      <c r="AS9" s="28" t="s">
        <v>0</v>
      </c>
      <c r="AT9" s="24" t="s">
        <v>0</v>
      </c>
      <c r="AU9" s="24" t="s">
        <v>0</v>
      </c>
    </row>
    <row r="10" spans="1:47" s="25" customFormat="1" ht="25.5" x14ac:dyDescent="0.25">
      <c r="A10" s="13"/>
      <c r="B10" s="14">
        <v>5</v>
      </c>
      <c r="C10" s="8" t="s">
        <v>13</v>
      </c>
      <c r="D10" s="15">
        <f>E10+G10+J10+W10+AC10+AF10+AI10+AL10+AO10</f>
        <v>2807579.21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184410.25</v>
      </c>
      <c r="AG10" s="18"/>
      <c r="AH10" s="18"/>
      <c r="AI10" s="18">
        <v>509168.96</v>
      </c>
      <c r="AJ10" s="18"/>
      <c r="AK10" s="18"/>
      <c r="AL10" s="18">
        <v>70000</v>
      </c>
      <c r="AM10" s="18"/>
      <c r="AN10" s="18"/>
      <c r="AO10" s="18">
        <v>1000</v>
      </c>
      <c r="AP10" s="18"/>
      <c r="AQ10" s="18"/>
      <c r="AR10" s="18">
        <v>4121215.68</v>
      </c>
      <c r="AS10" s="28" t="s">
        <v>0</v>
      </c>
      <c r="AT10" s="24" t="s">
        <v>0</v>
      </c>
      <c r="AU10" s="24" t="s">
        <v>0</v>
      </c>
    </row>
    <row r="11" spans="1:47" s="25" customFormat="1" ht="25.5" x14ac:dyDescent="0.25">
      <c r="A11" s="13"/>
      <c r="B11" s="14">
        <v>6</v>
      </c>
      <c r="C11" s="8" t="s">
        <v>12</v>
      </c>
      <c r="D11" s="15">
        <f>E11+G11+J11+W11+AC11+AF11+AI11+AL11+AO11+Q11</f>
        <v>2642230.48</v>
      </c>
      <c r="E11" s="15"/>
      <c r="F11" s="16" t="s">
        <v>0</v>
      </c>
      <c r="G11" s="18">
        <v>2132000</v>
      </c>
      <c r="H11" s="18"/>
      <c r="I11" s="18"/>
      <c r="J11" s="18">
        <v>181682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>
        <v>220044.28</v>
      </c>
      <c r="AJ11" s="18"/>
      <c r="AK11" s="18"/>
      <c r="AL11" s="18">
        <v>50000</v>
      </c>
      <c r="AM11" s="18"/>
      <c r="AN11" s="18"/>
      <c r="AO11" s="18">
        <v>1000</v>
      </c>
      <c r="AP11" s="18"/>
      <c r="AQ11" s="18"/>
      <c r="AR11" s="18">
        <v>3534922.22</v>
      </c>
      <c r="AS11" s="28" t="s">
        <v>0</v>
      </c>
      <c r="AT11" s="24" t="s">
        <v>0</v>
      </c>
      <c r="AU11" s="24" t="s">
        <v>0</v>
      </c>
    </row>
    <row r="12" spans="1:47" s="25" customFormat="1" ht="25.5" x14ac:dyDescent="0.25">
      <c r="A12" s="13"/>
      <c r="B12" s="14">
        <v>7</v>
      </c>
      <c r="C12" s="8" t="s">
        <v>11</v>
      </c>
      <c r="D12" s="15">
        <f>E12+G12+J12+W12+AC12+AF12+AI12+AL12+AO12</f>
        <v>1785212.54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>
        <v>407209.3</v>
      </c>
      <c r="AG12" s="18"/>
      <c r="AH12" s="18"/>
      <c r="AI12" s="18">
        <v>141003.24</v>
      </c>
      <c r="AJ12" s="18"/>
      <c r="AK12" s="18"/>
      <c r="AL12" s="18">
        <v>80000</v>
      </c>
      <c r="AM12" s="18"/>
      <c r="AN12" s="18"/>
      <c r="AO12" s="18">
        <v>1000</v>
      </c>
      <c r="AP12" s="18"/>
      <c r="AQ12" s="18"/>
      <c r="AR12" s="18">
        <v>2062075.9</v>
      </c>
      <c r="AS12" s="28" t="s">
        <v>0</v>
      </c>
      <c r="AT12" s="24" t="s">
        <v>0</v>
      </c>
      <c r="AU12" s="24" t="s">
        <v>0</v>
      </c>
    </row>
    <row r="13" spans="1:47" s="25" customFormat="1" ht="25.5" x14ac:dyDescent="0.25">
      <c r="A13" s="13"/>
      <c r="B13" s="14">
        <v>8</v>
      </c>
      <c r="C13" s="8" t="s">
        <v>10</v>
      </c>
      <c r="D13" s="15">
        <f>E13+G13+J13+W13+AC13+AF13+AI13+AL13+AO13+N13+Q13+T13</f>
        <v>2675238.75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>
        <v>1000</v>
      </c>
      <c r="AJ13" s="18"/>
      <c r="AK13" s="18"/>
      <c r="AL13" s="18">
        <v>60000</v>
      </c>
      <c r="AM13" s="18"/>
      <c r="AN13" s="18"/>
      <c r="AO13" s="18">
        <v>1000</v>
      </c>
      <c r="AP13" s="18"/>
      <c r="AQ13" s="18"/>
      <c r="AR13" s="18">
        <v>3486859.01</v>
      </c>
      <c r="AS13" s="28" t="s">
        <v>0</v>
      </c>
      <c r="AT13" s="24" t="s">
        <v>0</v>
      </c>
      <c r="AU13" s="24" t="s">
        <v>0</v>
      </c>
    </row>
    <row r="14" spans="1:47" s="25" customFormat="1" ht="25.5" x14ac:dyDescent="0.25">
      <c r="A14" s="13"/>
      <c r="B14" s="14">
        <v>9</v>
      </c>
      <c r="C14" s="8" t="s">
        <v>9</v>
      </c>
      <c r="D14" s="15">
        <f>E14+G14+J14+W14+AC14+AF14+AI14+AL14+AO14</f>
        <v>300915.44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>
        <v>254915.44</v>
      </c>
      <c r="AJ14" s="18"/>
      <c r="AK14" s="18"/>
      <c r="AL14" s="18">
        <v>45000</v>
      </c>
      <c r="AM14" s="18"/>
      <c r="AN14" s="18"/>
      <c r="AO14" s="18">
        <v>1000</v>
      </c>
      <c r="AP14" s="18"/>
      <c r="AQ14" s="18"/>
      <c r="AR14" s="18">
        <v>469627.95</v>
      </c>
      <c r="AS14" s="28" t="s">
        <v>0</v>
      </c>
      <c r="AT14" s="24" t="s">
        <v>0</v>
      </c>
      <c r="AU14" s="24" t="s">
        <v>0</v>
      </c>
    </row>
    <row r="15" spans="1:47" s="25" customFormat="1" ht="25.5" x14ac:dyDescent="0.25">
      <c r="A15" s="13"/>
      <c r="B15" s="14">
        <v>10</v>
      </c>
      <c r="C15" s="8" t="s">
        <v>8</v>
      </c>
      <c r="D15" s="15">
        <f>E15+G15+J15+W15+AC15+AF15+AI15+AL15+AO15+T15+N15</f>
        <v>2166961.7999999998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>
        <v>371069.4</v>
      </c>
      <c r="AG15" s="18"/>
      <c r="AH15" s="18"/>
      <c r="AI15" s="18">
        <v>1000</v>
      </c>
      <c r="AJ15" s="18"/>
      <c r="AK15" s="18"/>
      <c r="AL15" s="18">
        <v>45000</v>
      </c>
      <c r="AM15" s="18"/>
      <c r="AN15" s="18"/>
      <c r="AO15" s="18">
        <v>1000</v>
      </c>
      <c r="AP15" s="18"/>
      <c r="AQ15" s="18"/>
      <c r="AR15" s="18">
        <v>3687607.18</v>
      </c>
      <c r="AS15" s="28" t="s">
        <v>0</v>
      </c>
      <c r="AT15" s="24" t="s">
        <v>0</v>
      </c>
      <c r="AU15" s="24" t="s">
        <v>0</v>
      </c>
    </row>
    <row r="16" spans="1:47" s="25" customFormat="1" ht="25.5" x14ac:dyDescent="0.25">
      <c r="A16" s="13"/>
      <c r="B16" s="14">
        <v>11</v>
      </c>
      <c r="C16" s="8" t="s">
        <v>7</v>
      </c>
      <c r="D16" s="15">
        <f>E16+G16+J16+W16+AC16+AF16+AI16+AL16+AO16+Z16</f>
        <v>202000</v>
      </c>
      <c r="E16" s="15"/>
      <c r="F16" s="16" t="s">
        <v>0</v>
      </c>
      <c r="G16" s="18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200000</v>
      </c>
      <c r="AA16" s="18"/>
      <c r="AB16" s="18"/>
      <c r="AC16" s="18">
        <v>1000</v>
      </c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>
        <v>11384568.73</v>
      </c>
      <c r="AS16" s="28" t="s">
        <v>0</v>
      </c>
      <c r="AT16" s="24" t="s">
        <v>0</v>
      </c>
      <c r="AU16" s="24" t="s">
        <v>0</v>
      </c>
    </row>
    <row r="17" spans="1:47" s="25" customFormat="1" ht="25.5" x14ac:dyDescent="0.25">
      <c r="A17" s="13"/>
      <c r="B17" s="14">
        <v>12</v>
      </c>
      <c r="C17" s="8" t="s">
        <v>6</v>
      </c>
      <c r="D17" s="15">
        <f>E17+G17+J17+W17+AC17+AF17+AI17+AL17+AO17</f>
        <v>1911540.87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>
        <v>209540.87</v>
      </c>
      <c r="AG17" s="18"/>
      <c r="AH17" s="18"/>
      <c r="AI17" s="18">
        <v>1000</v>
      </c>
      <c r="AJ17" s="18"/>
      <c r="AK17" s="18"/>
      <c r="AL17" s="18">
        <v>40000</v>
      </c>
      <c r="AM17" s="18"/>
      <c r="AN17" s="18"/>
      <c r="AO17" s="18">
        <v>1000</v>
      </c>
      <c r="AP17" s="18"/>
      <c r="AQ17" s="18"/>
      <c r="AR17" s="18">
        <v>3609386.28</v>
      </c>
      <c r="AS17" s="28" t="s">
        <v>0</v>
      </c>
      <c r="AT17" s="24" t="s">
        <v>0</v>
      </c>
      <c r="AU17" s="24" t="s">
        <v>0</v>
      </c>
    </row>
    <row r="18" spans="1:47" s="25" customFormat="1" ht="25.5" x14ac:dyDescent="0.25">
      <c r="A18" s="13"/>
      <c r="B18" s="14">
        <v>13</v>
      </c>
      <c r="C18" s="8" t="s">
        <v>5</v>
      </c>
      <c r="D18" s="15">
        <f>E18+G18+J18+W18+AC18+AF18+AI18+AL18+AO18</f>
        <v>1437131.26</v>
      </c>
      <c r="E18" s="15"/>
      <c r="F18" s="16" t="s">
        <v>0</v>
      </c>
      <c r="G18" s="18">
        <v>1319000</v>
      </c>
      <c r="H18" s="18"/>
      <c r="I18" s="18"/>
      <c r="J18" s="18">
        <v>31131.26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>
        <v>1000</v>
      </c>
      <c r="AJ18" s="18"/>
      <c r="AK18" s="18"/>
      <c r="AL18" s="18">
        <v>85000</v>
      </c>
      <c r="AM18" s="18"/>
      <c r="AN18" s="18"/>
      <c r="AO18" s="18">
        <v>1000</v>
      </c>
      <c r="AP18" s="18"/>
      <c r="AQ18" s="18"/>
      <c r="AR18" s="18">
        <v>2674589.9300000002</v>
      </c>
      <c r="AS18" s="28" t="s">
        <v>0</v>
      </c>
      <c r="AT18" s="24" t="s">
        <v>0</v>
      </c>
      <c r="AU18" s="24" t="s">
        <v>0</v>
      </c>
    </row>
    <row r="19" spans="1:47" s="25" customFormat="1" ht="25.5" x14ac:dyDescent="0.25">
      <c r="A19" s="13"/>
      <c r="B19" s="14">
        <v>14</v>
      </c>
      <c r="C19" s="8" t="s">
        <v>4</v>
      </c>
      <c r="D19" s="15">
        <f>E19+G19+J19+W19+AC19+AF19+AI19+AL19+AO19</f>
        <v>2532831.64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>
        <v>76831.64</v>
      </c>
      <c r="AG19" s="18"/>
      <c r="AH19" s="18"/>
      <c r="AI19" s="18">
        <v>1000</v>
      </c>
      <c r="AJ19" s="18"/>
      <c r="AK19" s="18"/>
      <c r="AL19" s="18">
        <v>55000</v>
      </c>
      <c r="AM19" s="18"/>
      <c r="AN19" s="18"/>
      <c r="AO19" s="18">
        <v>1000</v>
      </c>
      <c r="AP19" s="18"/>
      <c r="AQ19" s="18"/>
      <c r="AR19" s="18">
        <v>3149642.03</v>
      </c>
      <c r="AS19" s="28" t="s">
        <v>0</v>
      </c>
      <c r="AT19" s="24" t="s">
        <v>0</v>
      </c>
      <c r="AU19" s="24" t="s">
        <v>0</v>
      </c>
    </row>
    <row r="20" spans="1:47" s="25" customFormat="1" ht="25.5" x14ac:dyDescent="0.25">
      <c r="A20" s="13"/>
      <c r="B20" s="14">
        <v>15</v>
      </c>
      <c r="C20" s="8" t="s">
        <v>3</v>
      </c>
      <c r="D20" s="15">
        <f>E20+G20+J20+W20+AC20+AF20+AI20+AL20+AO20</f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>
        <v>366571.58</v>
      </c>
      <c r="AG20" s="18"/>
      <c r="AH20" s="18"/>
      <c r="AI20" s="18">
        <v>1000</v>
      </c>
      <c r="AJ20" s="18"/>
      <c r="AK20" s="18"/>
      <c r="AL20" s="18">
        <v>40000</v>
      </c>
      <c r="AM20" s="18"/>
      <c r="AN20" s="18"/>
      <c r="AO20" s="18">
        <v>1000</v>
      </c>
      <c r="AP20" s="18"/>
      <c r="AQ20" s="18"/>
      <c r="AR20" s="18">
        <v>2618022.86</v>
      </c>
      <c r="AS20" s="28" t="s">
        <v>0</v>
      </c>
      <c r="AT20" s="24" t="s">
        <v>0</v>
      </c>
      <c r="AU20" s="24" t="s">
        <v>0</v>
      </c>
    </row>
    <row r="21" spans="1:47" s="25" customFormat="1" ht="25.5" x14ac:dyDescent="0.25">
      <c r="A21" s="13"/>
      <c r="B21" s="14">
        <v>16</v>
      </c>
      <c r="C21" s="8" t="s">
        <v>2</v>
      </c>
      <c r="D21" s="15">
        <f>E21+G21+J21+W21+AC21+AF21+AI21+AL21+AO21</f>
        <v>475558.46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>
        <v>393558.46</v>
      </c>
      <c r="AG21" s="18"/>
      <c r="AH21" s="18"/>
      <c r="AI21" s="18">
        <v>1000</v>
      </c>
      <c r="AJ21" s="18"/>
      <c r="AK21" s="18"/>
      <c r="AL21" s="18">
        <v>80000</v>
      </c>
      <c r="AM21" s="18"/>
      <c r="AN21" s="18"/>
      <c r="AO21" s="18">
        <v>1000</v>
      </c>
      <c r="AP21" s="18"/>
      <c r="AQ21" s="18"/>
      <c r="AR21" s="18">
        <v>1041895.52</v>
      </c>
      <c r="AS21" s="28" t="s">
        <v>0</v>
      </c>
      <c r="AT21" s="24" t="s">
        <v>0</v>
      </c>
      <c r="AU21" s="24" t="s">
        <v>0</v>
      </c>
    </row>
    <row r="22" spans="1:47" s="25" customFormat="1" ht="15" x14ac:dyDescent="0.25">
      <c r="A22" s="19"/>
      <c r="B22" s="47" t="s">
        <v>1</v>
      </c>
      <c r="C22" s="47"/>
      <c r="D22" s="20">
        <f>G22+J22+W22+AC22+AF22+AI22+AL22+AO22+Q22+N22+T22+Z22</f>
        <v>31402202.039999999</v>
      </c>
      <c r="E22" s="20">
        <v>0</v>
      </c>
      <c r="F22" s="21">
        <f t="shared" ref="F22:AR22" si="0">SUM(F6:F21)</f>
        <v>0</v>
      </c>
      <c r="G22" s="21">
        <f t="shared" si="0"/>
        <v>22067300</v>
      </c>
      <c r="H22" s="21">
        <f t="shared" si="0"/>
        <v>0</v>
      </c>
      <c r="I22" s="21">
        <f t="shared" si="0"/>
        <v>0</v>
      </c>
      <c r="J22" s="21">
        <f t="shared" si="0"/>
        <v>376513.26</v>
      </c>
      <c r="K22" s="21">
        <f t="shared" si="0"/>
        <v>0</v>
      </c>
      <c r="L22" s="21">
        <f t="shared" si="0"/>
        <v>0</v>
      </c>
      <c r="M22" s="21">
        <f t="shared" si="0"/>
        <v>0</v>
      </c>
      <c r="N22" s="21">
        <f t="shared" si="0"/>
        <v>111420</v>
      </c>
      <c r="O22" s="21">
        <f t="shared" si="0"/>
        <v>0</v>
      </c>
      <c r="P22" s="21">
        <f t="shared" si="0"/>
        <v>0</v>
      </c>
      <c r="Q22" s="21">
        <f t="shared" si="0"/>
        <v>343530.95</v>
      </c>
      <c r="R22" s="21">
        <f t="shared" si="0"/>
        <v>0</v>
      </c>
      <c r="S22" s="21">
        <f t="shared" si="0"/>
        <v>0</v>
      </c>
      <c r="T22" s="21">
        <f t="shared" si="0"/>
        <v>191892.4</v>
      </c>
      <c r="U22" s="21">
        <f t="shared" si="0"/>
        <v>0</v>
      </c>
      <c r="V22" s="21">
        <f t="shared" si="0"/>
        <v>0</v>
      </c>
      <c r="W22" s="21">
        <f t="shared" si="0"/>
        <v>1000</v>
      </c>
      <c r="X22" s="21">
        <f t="shared" si="0"/>
        <v>0</v>
      </c>
      <c r="Y22" s="21">
        <f t="shared" si="0"/>
        <v>0</v>
      </c>
      <c r="Z22" s="21">
        <f t="shared" si="0"/>
        <v>200000</v>
      </c>
      <c r="AA22" s="21">
        <f t="shared" si="0"/>
        <v>0</v>
      </c>
      <c r="AB22" s="21">
        <f t="shared" si="0"/>
        <v>0</v>
      </c>
      <c r="AC22" s="21">
        <f t="shared" si="0"/>
        <v>1000</v>
      </c>
      <c r="AD22" s="21">
        <f t="shared" si="0"/>
        <v>0</v>
      </c>
      <c r="AE22" s="21">
        <f t="shared" si="0"/>
        <v>0</v>
      </c>
      <c r="AF22" s="21">
        <f t="shared" si="0"/>
        <v>2517128.0699999998</v>
      </c>
      <c r="AG22" s="21">
        <f t="shared" si="0"/>
        <v>0</v>
      </c>
      <c r="AH22" s="21">
        <f t="shared" si="0"/>
        <v>0</v>
      </c>
      <c r="AI22" s="21">
        <f t="shared" si="0"/>
        <v>4652417.3600000003</v>
      </c>
      <c r="AJ22" s="21">
        <f t="shared" si="0"/>
        <v>0</v>
      </c>
      <c r="AK22" s="21">
        <f t="shared" si="0"/>
        <v>0</v>
      </c>
      <c r="AL22" s="21">
        <f t="shared" si="0"/>
        <v>925000</v>
      </c>
      <c r="AM22" s="21">
        <f t="shared" si="0"/>
        <v>0</v>
      </c>
      <c r="AN22" s="21">
        <f t="shared" si="0"/>
        <v>0</v>
      </c>
      <c r="AO22" s="21">
        <f t="shared" si="0"/>
        <v>15000</v>
      </c>
      <c r="AP22" s="21">
        <f t="shared" si="0"/>
        <v>0</v>
      </c>
      <c r="AQ22" s="21">
        <f t="shared" si="0"/>
        <v>0</v>
      </c>
      <c r="AR22" s="21">
        <f t="shared" si="0"/>
        <v>54196726.850000001</v>
      </c>
      <c r="AS22" s="24" t="s">
        <v>0</v>
      </c>
      <c r="AT22" s="24" t="s">
        <v>0</v>
      </c>
      <c r="AU22" s="24" t="s">
        <v>0</v>
      </c>
    </row>
    <row r="23" spans="1:47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7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7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7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7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47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47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0">
    <mergeCell ref="B22:C22"/>
    <mergeCell ref="AI1:AO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C4:AE4"/>
    <mergeCell ref="AO4:AQ4"/>
    <mergeCell ref="AL4:AN4"/>
    <mergeCell ref="AI4:AK4"/>
    <mergeCell ref="AF4:AH4"/>
    <mergeCell ref="N4:P4"/>
    <mergeCell ref="T4:V4"/>
    <mergeCell ref="Z4:AB4"/>
    <mergeCell ref="Q4:S4"/>
  </mergeCells>
  <pageMargins left="0" right="0" top="0" bottom="0" header="0" footer="0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2025-02-03T06:39:37Z</cp:lastPrinted>
  <dcterms:created xsi:type="dcterms:W3CDTF">2023-12-13T11:18:42Z</dcterms:created>
  <dcterms:modified xsi:type="dcterms:W3CDTF">2025-03-03T12:05:06Z</dcterms:modified>
</cp:coreProperties>
</file>