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-120" yWindow="-120" windowWidth="29040" windowHeight="15840"/>
  </bookViews>
  <sheets>
    <sheet name="Приложение №6" sheetId="1" r:id="rId1"/>
  </sheets>
  <calcPr calcId="144525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2" i="1" l="1"/>
  <c r="D16" i="1"/>
  <c r="Z22" i="1"/>
  <c r="AA22" i="1"/>
  <c r="AB22" i="1"/>
  <c r="D15" i="1"/>
  <c r="D13" i="1"/>
  <c r="T22" i="1"/>
  <c r="U22" i="1"/>
  <c r="V22" i="1"/>
  <c r="M22" i="1"/>
  <c r="N22" i="1"/>
  <c r="O22" i="1"/>
  <c r="P22" i="1"/>
  <c r="D9" i="1" l="1"/>
  <c r="D11" i="1" l="1"/>
  <c r="Q22" i="1"/>
  <c r="R22" i="1"/>
  <c r="S22" i="1"/>
  <c r="D7" i="1" l="1"/>
  <c r="D8" i="1"/>
  <c r="D10" i="1"/>
  <c r="D12" i="1"/>
  <c r="D14" i="1"/>
  <c r="D17" i="1"/>
  <c r="D18" i="1"/>
  <c r="D19" i="1"/>
  <c r="D20" i="1"/>
  <c r="D21" i="1"/>
  <c r="D6" i="1"/>
  <c r="AC22" i="1" l="1"/>
  <c r="AD22" i="1"/>
  <c r="AE22" i="1"/>
  <c r="AR22" i="1" l="1"/>
  <c r="W22" i="1" l="1"/>
  <c r="X22" i="1"/>
  <c r="Y22" i="1"/>
  <c r="AF22" i="1"/>
  <c r="AG22" i="1"/>
  <c r="AH22" i="1"/>
  <c r="AI22" i="1"/>
  <c r="AJ22" i="1"/>
  <c r="AK22" i="1"/>
  <c r="AL22" i="1"/>
  <c r="AM22" i="1"/>
  <c r="AN22" i="1"/>
  <c r="AO22" i="1"/>
  <c r="AP22" i="1"/>
  <c r="AQ22" i="1"/>
  <c r="L22" i="1"/>
  <c r="K22" i="1"/>
  <c r="H22" i="1"/>
  <c r="I22" i="1"/>
  <c r="F22" i="1"/>
  <c r="G22" i="1" l="1"/>
  <c r="J22" i="1"/>
</calcChain>
</file>

<file path=xl/sharedStrings.xml><?xml version="1.0" encoding="utf-8"?>
<sst xmlns="http://schemas.openxmlformats.org/spreadsheetml/2006/main" count="141" uniqueCount="40">
  <si>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</si>
  <si>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</si>
  <si>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</si>
  <si>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</si>
  <si>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</si>
  <si>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</si>
  <si>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</si>
  <si>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</si>
  <si>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</si>
  <si>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</si>
  <si>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</si>
  <si>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</si>
  <si>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</si>
  <si>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</si>
  <si>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</si>
  <si>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</si>
  <si>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</si>
  <si>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</si>
  <si>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</si>
  <si>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</si>
  <si>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</si>
  <si>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</si>
  <si>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</si>
  <si>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</si>
  <si>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Наименование поселения</t>
  </si>
  <si>
    <t>№ п/п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</si>
  <si>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</si>
  <si>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На закупку товаров, работ и услуг в сфере информационно-коммуникационных технологий</t>
  </si>
  <si>
    <t>Сумма на 2024, рублей</t>
  </si>
  <si>
    <t>Сумма на 2025, рублей</t>
  </si>
  <si>
    <t>Сумма на 2026, рублей</t>
  </si>
  <si>
    <t>2025 год</t>
  </si>
  <si>
    <t>2026 год</t>
  </si>
  <si>
    <t>2027 год</t>
  </si>
  <si>
    <t>На реализацию мероприятий по ведению перечня земельных участков, предоставляемых гражданам, утратившим жилое помещение в результате чрезвычайных ситуаций природного и (или) техногенного характера</t>
  </si>
  <si>
    <t>РАСПРЕДЕЛЕНИЕ
 иных межбюджетных трансфертов бюджетам поселений из районного бюджета на 2025 год  и на плановый период 2026 и 2027 годов</t>
  </si>
  <si>
    <t>На оплату коммунальных услуг</t>
  </si>
  <si>
    <t>На мероприятия в области социальной политики (доплаты к пенсиям муниципальных служащих)</t>
  </si>
  <si>
    <t>На реализацию мероприятий по благоустройству территорий</t>
  </si>
  <si>
    <t xml:space="preserve">                                                                                                                                                            Приложение №8                                                                                                                  к решению Совета Называевского муниципального района от 09.12.2024 г.№ 327 "О бюджете муниципального района 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</si>
</sst>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2" fillId="0" borderId="0" xfId="0" applyFont="1" applyFill="1" applyProtection="1"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4" fontId="0" fillId="0" borderId="0" xfId="0" applyNumberFormat="1" applyFill="1"/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Alignment="1" applyProtection="1">
      <alignment horizont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7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U29"/>
  <sheetViews>
    <sheetView showGridLines="0" tabSelected="1" topLeftCell="G1" zoomScale="85" zoomScaleNormal="85" workbookViewId="0">
      <selection activeCell="B2" sqref="B2:Y2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1.85546875" style="22" customWidth="1"/>
    <col min="4" max="4" width="16.42578125" customWidth="1"/>
    <col min="5" max="7" width="14.28515625" customWidth="1"/>
    <col min="8" max="8" width="6.42578125" customWidth="1"/>
    <col min="9" max="9" width="5" customWidth="1"/>
    <col min="10" max="10" width="13" customWidth="1"/>
    <col min="11" max="11" width="5.140625" customWidth="1"/>
    <col min="12" max="12" width="4.28515625" customWidth="1"/>
    <col min="13" max="13" width="11.7109375" hidden="1" customWidth="1"/>
    <col min="14" max="14" width="12.5703125" customWidth="1"/>
    <col min="15" max="16" width="7.42578125" customWidth="1"/>
    <col min="17" max="17" width="11.7109375" customWidth="1"/>
    <col min="18" max="18" width="6.85546875" customWidth="1"/>
    <col min="19" max="19" width="5.28515625" customWidth="1"/>
    <col min="20" max="20" width="11.42578125" customWidth="1"/>
    <col min="21" max="22" width="5.28515625" customWidth="1"/>
    <col min="23" max="23" width="11.85546875" customWidth="1"/>
    <col min="24" max="24" width="5" customWidth="1"/>
    <col min="25" max="25" width="4.42578125" customWidth="1"/>
    <col min="26" max="26" width="10" customWidth="1"/>
    <col min="27" max="28" width="4.42578125" customWidth="1"/>
    <col min="29" max="29" width="9.42578125" customWidth="1"/>
    <col min="30" max="31" width="5.5703125" customWidth="1"/>
    <col min="32" max="32" width="14.7109375" customWidth="1"/>
    <col min="33" max="34" width="4.7109375" customWidth="1"/>
    <col min="35" max="35" width="14.28515625" customWidth="1"/>
    <col min="36" max="36" width="13.42578125" customWidth="1"/>
    <col min="37" max="37" width="6" customWidth="1"/>
    <col min="38" max="38" width="12.85546875" customWidth="1"/>
    <col min="39" max="39" width="5.140625" customWidth="1"/>
    <col min="40" max="40" width="5.28515625" customWidth="1"/>
    <col min="41" max="41" width="13.140625" customWidth="1"/>
    <col min="42" max="42" width="4.7109375" customWidth="1"/>
    <col min="43" max="43" width="4.42578125" customWidth="1"/>
    <col min="44" max="44" width="0" hidden="1" customWidth="1"/>
    <col min="45" max="46" width="9.140625" customWidth="1"/>
    <col min="47" max="47" width="0" hidden="1" customWidth="1"/>
    <col min="48" max="272" width="9.140625" customWidth="1"/>
  </cols>
  <sheetData>
    <row r="1" spans="1:47" ht="103.5" customHeight="1" x14ac:dyDescent="0.25">
      <c r="A1" s="9"/>
      <c r="B1" s="9"/>
      <c r="C1" s="7"/>
      <c r="D1" s="9"/>
      <c r="E1" s="9"/>
      <c r="F1" s="9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45" t="s">
        <v>39</v>
      </c>
      <c r="AJ1" s="45"/>
      <c r="AK1" s="45"/>
      <c r="AL1" s="45"/>
      <c r="AM1" s="45"/>
      <c r="AN1" s="45"/>
      <c r="AO1" s="45"/>
      <c r="AP1" s="32"/>
      <c r="AQ1" s="32"/>
      <c r="AR1" s="10"/>
      <c r="AS1" s="1"/>
      <c r="AT1" s="1"/>
      <c r="AU1" s="1"/>
    </row>
    <row r="2" spans="1:47" ht="56.25" customHeight="1" x14ac:dyDescent="0.25">
      <c r="A2" s="11"/>
      <c r="B2" s="53" t="s">
        <v>35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  <c r="O2" s="53"/>
      <c r="P2" s="53"/>
      <c r="Q2" s="53"/>
      <c r="R2" s="53"/>
      <c r="S2" s="53"/>
      <c r="T2" s="53"/>
      <c r="U2" s="53"/>
      <c r="V2" s="53"/>
      <c r="W2" s="53"/>
      <c r="X2" s="53"/>
      <c r="Y2" s="53"/>
      <c r="Z2" s="42"/>
      <c r="AA2" s="42"/>
      <c r="AB2" s="42"/>
      <c r="AC2" s="36"/>
      <c r="AD2" s="36"/>
      <c r="AE2" s="36"/>
      <c r="AF2" s="35"/>
      <c r="AG2" s="35"/>
      <c r="AH2" s="35"/>
      <c r="AI2" s="35"/>
      <c r="AJ2" s="35"/>
      <c r="AK2" s="35"/>
      <c r="AL2" s="35"/>
      <c r="AM2" s="35"/>
      <c r="AN2" s="35"/>
      <c r="AO2" s="35"/>
      <c r="AP2" s="35"/>
      <c r="AQ2" s="35"/>
      <c r="AR2" s="35"/>
      <c r="AS2" s="3"/>
      <c r="AT2" s="4"/>
      <c r="AU2" s="4"/>
    </row>
    <row r="3" spans="1:47" ht="15" x14ac:dyDescent="0.25">
      <c r="A3" s="9"/>
      <c r="B3" s="10"/>
      <c r="C3" s="5"/>
      <c r="D3" s="10"/>
      <c r="E3" s="10"/>
      <c r="F3" s="12"/>
      <c r="G3" s="12"/>
      <c r="H3" s="31"/>
      <c r="I3" s="31"/>
      <c r="J3" s="12"/>
      <c r="K3" s="31"/>
      <c r="L3" s="31"/>
      <c r="M3" s="30"/>
      <c r="N3" s="42"/>
      <c r="O3" s="42"/>
      <c r="P3" s="42"/>
      <c r="Q3" s="40"/>
      <c r="R3" s="40"/>
      <c r="S3" s="40"/>
      <c r="T3" s="42"/>
      <c r="U3" s="42"/>
      <c r="V3" s="42"/>
      <c r="W3" s="29"/>
      <c r="X3" s="31"/>
      <c r="Y3" s="31"/>
      <c r="Z3" s="42"/>
      <c r="AA3" s="42"/>
      <c r="AB3" s="42"/>
      <c r="AC3" s="36"/>
      <c r="AD3" s="36"/>
      <c r="AE3" s="36"/>
      <c r="AF3" s="12"/>
      <c r="AG3" s="31"/>
      <c r="AH3" s="31"/>
      <c r="AI3" s="12"/>
      <c r="AJ3" s="31"/>
      <c r="AK3" s="31"/>
      <c r="AL3" s="12"/>
      <c r="AM3" s="31"/>
      <c r="AN3" s="31"/>
      <c r="AO3" s="12"/>
      <c r="AP3" s="31"/>
      <c r="AQ3" s="31"/>
      <c r="AR3" s="12"/>
      <c r="AS3" s="2"/>
      <c r="AT3" s="1"/>
      <c r="AU3" s="1"/>
    </row>
    <row r="4" spans="1:47" s="27" customFormat="1" ht="234.75" customHeight="1" x14ac:dyDescent="0.2">
      <c r="A4" s="6"/>
      <c r="B4" s="49" t="s">
        <v>25</v>
      </c>
      <c r="C4" s="51" t="s">
        <v>24</v>
      </c>
      <c r="D4" s="49" t="s">
        <v>28</v>
      </c>
      <c r="E4" s="49" t="s">
        <v>29</v>
      </c>
      <c r="F4" s="49" t="s">
        <v>30</v>
      </c>
      <c r="G4" s="46" t="s">
        <v>23</v>
      </c>
      <c r="H4" s="47"/>
      <c r="I4" s="48"/>
      <c r="J4" s="46" t="s">
        <v>22</v>
      </c>
      <c r="K4" s="47"/>
      <c r="L4" s="48"/>
      <c r="M4" s="38" t="s">
        <v>27</v>
      </c>
      <c r="N4" s="46" t="s">
        <v>27</v>
      </c>
      <c r="O4" s="47"/>
      <c r="P4" s="48"/>
      <c r="Q4" s="46" t="s">
        <v>36</v>
      </c>
      <c r="R4" s="47"/>
      <c r="S4" s="48"/>
      <c r="T4" s="46" t="s">
        <v>37</v>
      </c>
      <c r="U4" s="47"/>
      <c r="V4" s="48"/>
      <c r="W4" s="46" t="s">
        <v>26</v>
      </c>
      <c r="X4" s="47"/>
      <c r="Y4" s="48"/>
      <c r="Z4" s="46" t="s">
        <v>38</v>
      </c>
      <c r="AA4" s="47"/>
      <c r="AB4" s="48"/>
      <c r="AC4" s="46" t="s">
        <v>34</v>
      </c>
      <c r="AD4" s="47"/>
      <c r="AE4" s="48"/>
      <c r="AF4" s="46" t="s">
        <v>21</v>
      </c>
      <c r="AG4" s="47"/>
      <c r="AH4" s="48"/>
      <c r="AI4" s="54" t="s">
        <v>20</v>
      </c>
      <c r="AJ4" s="54"/>
      <c r="AK4" s="54"/>
      <c r="AL4" s="55" t="s">
        <v>19</v>
      </c>
      <c r="AM4" s="55"/>
      <c r="AN4" s="55"/>
      <c r="AO4" s="54" t="s">
        <v>18</v>
      </c>
      <c r="AP4" s="54"/>
      <c r="AQ4" s="54"/>
      <c r="AR4" s="34"/>
      <c r="AS4" s="23"/>
      <c r="AT4" s="26"/>
      <c r="AU4" s="26"/>
    </row>
    <row r="5" spans="1:47" s="27" customFormat="1" ht="39.75" customHeight="1" x14ac:dyDescent="0.2">
      <c r="A5" s="6"/>
      <c r="B5" s="50"/>
      <c r="C5" s="52"/>
      <c r="D5" s="50"/>
      <c r="E5" s="50"/>
      <c r="F5" s="50"/>
      <c r="G5" s="39" t="s">
        <v>31</v>
      </c>
      <c r="H5" s="39" t="s">
        <v>32</v>
      </c>
      <c r="I5" s="39" t="s">
        <v>33</v>
      </c>
      <c r="J5" s="39" t="s">
        <v>31</v>
      </c>
      <c r="K5" s="39" t="s">
        <v>32</v>
      </c>
      <c r="L5" s="39" t="s">
        <v>33</v>
      </c>
      <c r="M5" s="39" t="s">
        <v>31</v>
      </c>
      <c r="N5" s="43" t="s">
        <v>31</v>
      </c>
      <c r="O5" s="43" t="s">
        <v>32</v>
      </c>
      <c r="P5" s="43" t="s">
        <v>33</v>
      </c>
      <c r="Q5" s="41" t="s">
        <v>31</v>
      </c>
      <c r="R5" s="41" t="s">
        <v>32</v>
      </c>
      <c r="S5" s="41" t="s">
        <v>33</v>
      </c>
      <c r="T5" s="43" t="s">
        <v>31</v>
      </c>
      <c r="U5" s="43" t="s">
        <v>32</v>
      </c>
      <c r="V5" s="43" t="s">
        <v>33</v>
      </c>
      <c r="W5" s="39" t="s">
        <v>31</v>
      </c>
      <c r="X5" s="39" t="s">
        <v>32</v>
      </c>
      <c r="Y5" s="39" t="s">
        <v>33</v>
      </c>
      <c r="Z5" s="43" t="s">
        <v>31</v>
      </c>
      <c r="AA5" s="43" t="s">
        <v>32</v>
      </c>
      <c r="AB5" s="43" t="s">
        <v>33</v>
      </c>
      <c r="AC5" s="39" t="s">
        <v>31</v>
      </c>
      <c r="AD5" s="39" t="s">
        <v>32</v>
      </c>
      <c r="AE5" s="39" t="s">
        <v>33</v>
      </c>
      <c r="AF5" s="39" t="s">
        <v>31</v>
      </c>
      <c r="AG5" s="39" t="s">
        <v>32</v>
      </c>
      <c r="AH5" s="39" t="s">
        <v>33</v>
      </c>
      <c r="AI5" s="33" t="s">
        <v>31</v>
      </c>
      <c r="AJ5" s="33" t="s">
        <v>32</v>
      </c>
      <c r="AK5" s="33" t="s">
        <v>33</v>
      </c>
      <c r="AL5" s="39" t="s">
        <v>31</v>
      </c>
      <c r="AM5" s="39" t="s">
        <v>32</v>
      </c>
      <c r="AN5" s="39" t="s">
        <v>33</v>
      </c>
      <c r="AO5" s="39" t="s">
        <v>31</v>
      </c>
      <c r="AP5" s="39" t="s">
        <v>32</v>
      </c>
      <c r="AQ5" s="39" t="s">
        <v>33</v>
      </c>
      <c r="AR5" s="34"/>
      <c r="AS5" s="23"/>
      <c r="AT5" s="26"/>
      <c r="AU5" s="26"/>
    </row>
    <row r="6" spans="1:47" s="25" customFormat="1" ht="25.5" x14ac:dyDescent="0.25">
      <c r="A6" s="13"/>
      <c r="B6" s="14">
        <v>1</v>
      </c>
      <c r="C6" s="8" t="s">
        <v>17</v>
      </c>
      <c r="D6" s="15">
        <f>E6+G6+J6+W6+AC6+AF6+AI6+AL6+AO6</f>
        <v>22000</v>
      </c>
      <c r="E6" s="15"/>
      <c r="F6" s="16" t="s">
        <v>0</v>
      </c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7"/>
      <c r="T6" s="17"/>
      <c r="U6" s="17"/>
      <c r="V6" s="17"/>
      <c r="W6" s="17"/>
      <c r="X6" s="17"/>
      <c r="Y6" s="17"/>
      <c r="Z6" s="17"/>
      <c r="AA6" s="17"/>
      <c r="AB6" s="17"/>
      <c r="AC6" s="17"/>
      <c r="AD6" s="17"/>
      <c r="AE6" s="17"/>
      <c r="AF6" s="18"/>
      <c r="AG6" s="18"/>
      <c r="AH6" s="18"/>
      <c r="AI6" s="18">
        <v>1000</v>
      </c>
      <c r="AJ6" s="18"/>
      <c r="AK6" s="18"/>
      <c r="AL6" s="18">
        <v>20000</v>
      </c>
      <c r="AM6" s="18"/>
      <c r="AN6" s="18"/>
      <c r="AO6" s="18">
        <v>1000</v>
      </c>
      <c r="AP6" s="18"/>
      <c r="AQ6" s="18"/>
      <c r="AR6" s="18">
        <v>1732318.93</v>
      </c>
      <c r="AS6" s="28" t="s">
        <v>0</v>
      </c>
      <c r="AT6" s="24" t="s">
        <v>0</v>
      </c>
      <c r="AU6" s="24" t="s">
        <v>0</v>
      </c>
    </row>
    <row r="7" spans="1:47" s="25" customFormat="1" ht="25.5" x14ac:dyDescent="0.25">
      <c r="A7" s="13"/>
      <c r="B7" s="14">
        <v>2</v>
      </c>
      <c r="C7" s="8" t="s">
        <v>16</v>
      </c>
      <c r="D7" s="15">
        <f>E7+G7+J7+W7+AC7+AF7+AI7+AL7+AO7</f>
        <v>2207016.5300000003</v>
      </c>
      <c r="E7" s="15"/>
      <c r="F7" s="16" t="s">
        <v>0</v>
      </c>
      <c r="G7" s="18">
        <v>1500000</v>
      </c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8"/>
      <c r="AA7" s="18"/>
      <c r="AB7" s="18"/>
      <c r="AC7" s="18"/>
      <c r="AD7" s="18"/>
      <c r="AE7" s="18"/>
      <c r="AF7" s="18">
        <v>449781.09</v>
      </c>
      <c r="AG7" s="18"/>
      <c r="AH7" s="18"/>
      <c r="AI7" s="18">
        <v>186235.44</v>
      </c>
      <c r="AJ7" s="18"/>
      <c r="AK7" s="18"/>
      <c r="AL7" s="18">
        <v>70000</v>
      </c>
      <c r="AM7" s="18"/>
      <c r="AN7" s="18"/>
      <c r="AO7" s="18">
        <v>1000</v>
      </c>
      <c r="AP7" s="18"/>
      <c r="AQ7" s="18"/>
      <c r="AR7" s="18">
        <v>3170715.09</v>
      </c>
      <c r="AS7" s="28" t="s">
        <v>0</v>
      </c>
      <c r="AT7" s="24" t="s">
        <v>0</v>
      </c>
      <c r="AU7" s="24" t="s">
        <v>0</v>
      </c>
    </row>
    <row r="8" spans="1:47" s="25" customFormat="1" ht="25.5" x14ac:dyDescent="0.25">
      <c r="A8" s="13"/>
      <c r="B8" s="14">
        <v>3</v>
      </c>
      <c r="C8" s="8" t="s">
        <v>15</v>
      </c>
      <c r="D8" s="15">
        <f>E8+G8+J8+W8+AC8+AF8+AI8+AL8+AO8</f>
        <v>3170155.48</v>
      </c>
      <c r="E8" s="15"/>
      <c r="F8" s="16" t="s">
        <v>0</v>
      </c>
      <c r="G8" s="18">
        <v>3035000</v>
      </c>
      <c r="H8" s="18"/>
      <c r="I8" s="18"/>
      <c r="J8" s="18"/>
      <c r="K8" s="18"/>
      <c r="L8" s="18"/>
      <c r="M8" s="18"/>
      <c r="N8" s="18"/>
      <c r="O8" s="18"/>
      <c r="P8" s="18"/>
      <c r="Q8" s="18"/>
      <c r="R8" s="18"/>
      <c r="S8" s="18"/>
      <c r="T8" s="18"/>
      <c r="U8" s="18"/>
      <c r="V8" s="18"/>
      <c r="W8" s="18"/>
      <c r="X8" s="18"/>
      <c r="Y8" s="18"/>
      <c r="Z8" s="18"/>
      <c r="AA8" s="18"/>
      <c r="AB8" s="18"/>
      <c r="AC8" s="18"/>
      <c r="AD8" s="18"/>
      <c r="AE8" s="18"/>
      <c r="AF8" s="18">
        <v>58155.48</v>
      </c>
      <c r="AG8" s="18"/>
      <c r="AH8" s="18"/>
      <c r="AI8" s="18">
        <v>1000</v>
      </c>
      <c r="AJ8" s="18"/>
      <c r="AK8" s="18"/>
      <c r="AL8" s="18">
        <v>75000</v>
      </c>
      <c r="AM8" s="18"/>
      <c r="AN8" s="18"/>
      <c r="AO8" s="18">
        <v>1000</v>
      </c>
      <c r="AP8" s="18"/>
      <c r="AQ8" s="18"/>
      <c r="AR8" s="18">
        <v>4553976.45</v>
      </c>
      <c r="AS8" s="28" t="s">
        <v>0</v>
      </c>
      <c r="AT8" s="24" t="s">
        <v>0</v>
      </c>
      <c r="AU8" s="24" t="s">
        <v>0</v>
      </c>
    </row>
    <row r="9" spans="1:47" s="25" customFormat="1" ht="25.5" x14ac:dyDescent="0.25">
      <c r="A9" s="13"/>
      <c r="B9" s="14">
        <v>4</v>
      </c>
      <c r="C9" s="8" t="s">
        <v>14</v>
      </c>
      <c r="D9" s="15">
        <f>E9+G9+J9+W9+AC9+AF9+AI9+AL9+AO9+Q9</f>
        <v>6023258</v>
      </c>
      <c r="E9" s="15">
        <v>0</v>
      </c>
      <c r="F9" s="16" t="s">
        <v>0</v>
      </c>
      <c r="G9" s="18">
        <v>2392000</v>
      </c>
      <c r="H9" s="18"/>
      <c r="I9" s="18"/>
      <c r="J9" s="18"/>
      <c r="K9" s="18"/>
      <c r="L9" s="18"/>
      <c r="M9" s="18"/>
      <c r="N9" s="18"/>
      <c r="O9" s="18"/>
      <c r="P9" s="18"/>
      <c r="Q9" s="18">
        <v>188208</v>
      </c>
      <c r="R9" s="18"/>
      <c r="S9" s="18"/>
      <c r="T9" s="18"/>
      <c r="U9" s="18"/>
      <c r="V9" s="18"/>
      <c r="W9" s="18"/>
      <c r="X9" s="18"/>
      <c r="Y9" s="18"/>
      <c r="Z9" s="18"/>
      <c r="AA9" s="18"/>
      <c r="AB9" s="18"/>
      <c r="AC9" s="18"/>
      <c r="AD9" s="18"/>
      <c r="AE9" s="18"/>
      <c r="AF9" s="18"/>
      <c r="AG9" s="18"/>
      <c r="AH9" s="18"/>
      <c r="AI9" s="18">
        <v>3332050</v>
      </c>
      <c r="AJ9" s="18"/>
      <c r="AK9" s="18"/>
      <c r="AL9" s="18">
        <v>110000</v>
      </c>
      <c r="AM9" s="18"/>
      <c r="AN9" s="18"/>
      <c r="AO9" s="18">
        <v>1000</v>
      </c>
      <c r="AP9" s="18"/>
      <c r="AQ9" s="18"/>
      <c r="AR9" s="18">
        <v>2899303.09</v>
      </c>
      <c r="AS9" s="28" t="s">
        <v>0</v>
      </c>
      <c r="AT9" s="24" t="s">
        <v>0</v>
      </c>
      <c r="AU9" s="24" t="s">
        <v>0</v>
      </c>
    </row>
    <row r="10" spans="1:47" s="25" customFormat="1" ht="25.5" x14ac:dyDescent="0.25">
      <c r="A10" s="13"/>
      <c r="B10" s="14">
        <v>5</v>
      </c>
      <c r="C10" s="8" t="s">
        <v>13</v>
      </c>
      <c r="D10" s="15">
        <f>E10+G10+J10+W10+AC10+AF10+AI10+AL10+AO10</f>
        <v>2807579.21</v>
      </c>
      <c r="E10" s="15"/>
      <c r="F10" s="16" t="s">
        <v>0</v>
      </c>
      <c r="G10" s="18">
        <v>2043000</v>
      </c>
      <c r="H10" s="18"/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8"/>
      <c r="AA10" s="18"/>
      <c r="AB10" s="18"/>
      <c r="AC10" s="18"/>
      <c r="AD10" s="18"/>
      <c r="AE10" s="18"/>
      <c r="AF10" s="18">
        <v>184410.25</v>
      </c>
      <c r="AG10" s="18"/>
      <c r="AH10" s="18"/>
      <c r="AI10" s="18">
        <v>509168.96</v>
      </c>
      <c r="AJ10" s="18"/>
      <c r="AK10" s="18"/>
      <c r="AL10" s="18">
        <v>70000</v>
      </c>
      <c r="AM10" s="18"/>
      <c r="AN10" s="18"/>
      <c r="AO10" s="18">
        <v>1000</v>
      </c>
      <c r="AP10" s="18"/>
      <c r="AQ10" s="18"/>
      <c r="AR10" s="18">
        <v>4121215.68</v>
      </c>
      <c r="AS10" s="28" t="s">
        <v>0</v>
      </c>
      <c r="AT10" s="24" t="s">
        <v>0</v>
      </c>
      <c r="AU10" s="24" t="s">
        <v>0</v>
      </c>
    </row>
    <row r="11" spans="1:47" s="25" customFormat="1" ht="25.5" x14ac:dyDescent="0.25">
      <c r="A11" s="13"/>
      <c r="B11" s="14">
        <v>6</v>
      </c>
      <c r="C11" s="8" t="s">
        <v>12</v>
      </c>
      <c r="D11" s="15">
        <f>E11+G11+J11+W11+AC11+AF11+AI11+AL11+AO11+Q11</f>
        <v>2642230.48</v>
      </c>
      <c r="E11" s="15"/>
      <c r="F11" s="16" t="s">
        <v>0</v>
      </c>
      <c r="G11" s="18">
        <v>2132000</v>
      </c>
      <c r="H11" s="18"/>
      <c r="I11" s="18"/>
      <c r="J11" s="18">
        <v>181682</v>
      </c>
      <c r="K11" s="18"/>
      <c r="L11" s="18"/>
      <c r="M11" s="18"/>
      <c r="N11" s="18"/>
      <c r="O11" s="18"/>
      <c r="P11" s="18"/>
      <c r="Q11" s="18">
        <v>57504.2</v>
      </c>
      <c r="R11" s="18"/>
      <c r="S11" s="18"/>
      <c r="T11" s="18"/>
      <c r="U11" s="18"/>
      <c r="V11" s="18"/>
      <c r="W11" s="18"/>
      <c r="X11" s="18"/>
      <c r="Y11" s="18"/>
      <c r="Z11" s="18"/>
      <c r="AA11" s="18"/>
      <c r="AB11" s="18"/>
      <c r="AC11" s="18"/>
      <c r="AD11" s="18"/>
      <c r="AE11" s="18"/>
      <c r="AF11" s="18"/>
      <c r="AG11" s="18"/>
      <c r="AH11" s="18"/>
      <c r="AI11" s="18">
        <v>220044.28</v>
      </c>
      <c r="AJ11" s="18"/>
      <c r="AK11" s="18"/>
      <c r="AL11" s="18">
        <v>50000</v>
      </c>
      <c r="AM11" s="18"/>
      <c r="AN11" s="18"/>
      <c r="AO11" s="18">
        <v>1000</v>
      </c>
      <c r="AP11" s="18"/>
      <c r="AQ11" s="18"/>
      <c r="AR11" s="18">
        <v>3534922.22</v>
      </c>
      <c r="AS11" s="28" t="s">
        <v>0</v>
      </c>
      <c r="AT11" s="24" t="s">
        <v>0</v>
      </c>
      <c r="AU11" s="24" t="s">
        <v>0</v>
      </c>
    </row>
    <row r="12" spans="1:47" s="25" customFormat="1" ht="25.5" x14ac:dyDescent="0.25">
      <c r="A12" s="13"/>
      <c r="B12" s="14">
        <v>7</v>
      </c>
      <c r="C12" s="8" t="s">
        <v>11</v>
      </c>
      <c r="D12" s="15">
        <f>E12+G12+J12+W12+AC12+AF12+AI12+AL12+AO12</f>
        <v>1785212.54</v>
      </c>
      <c r="E12" s="15"/>
      <c r="F12" s="16" t="s">
        <v>0</v>
      </c>
      <c r="G12" s="18">
        <v>1156000</v>
      </c>
      <c r="H12" s="18"/>
      <c r="I12" s="18"/>
      <c r="J12" s="18"/>
      <c r="K12" s="18"/>
      <c r="L12" s="18"/>
      <c r="M12" s="18"/>
      <c r="N12" s="18"/>
      <c r="O12" s="18"/>
      <c r="P12" s="18"/>
      <c r="Q12" s="18"/>
      <c r="R12" s="18"/>
      <c r="S12" s="18"/>
      <c r="T12" s="18"/>
      <c r="U12" s="18"/>
      <c r="V12" s="18"/>
      <c r="W12" s="18"/>
      <c r="X12" s="18"/>
      <c r="Y12" s="18"/>
      <c r="Z12" s="18"/>
      <c r="AA12" s="18"/>
      <c r="AB12" s="18"/>
      <c r="AC12" s="18"/>
      <c r="AD12" s="18"/>
      <c r="AE12" s="18"/>
      <c r="AF12" s="18">
        <v>407209.3</v>
      </c>
      <c r="AG12" s="18"/>
      <c r="AH12" s="18"/>
      <c r="AI12" s="18">
        <v>141003.24</v>
      </c>
      <c r="AJ12" s="18"/>
      <c r="AK12" s="18"/>
      <c r="AL12" s="18">
        <v>80000</v>
      </c>
      <c r="AM12" s="18"/>
      <c r="AN12" s="18"/>
      <c r="AO12" s="18">
        <v>1000</v>
      </c>
      <c r="AP12" s="18"/>
      <c r="AQ12" s="18"/>
      <c r="AR12" s="18">
        <v>2062075.9</v>
      </c>
      <c r="AS12" s="28" t="s">
        <v>0</v>
      </c>
      <c r="AT12" s="24" t="s">
        <v>0</v>
      </c>
      <c r="AU12" s="24" t="s">
        <v>0</v>
      </c>
    </row>
    <row r="13" spans="1:47" s="25" customFormat="1" ht="25.5" x14ac:dyDescent="0.25">
      <c r="A13" s="13"/>
      <c r="B13" s="14">
        <v>8</v>
      </c>
      <c r="C13" s="8" t="s">
        <v>10</v>
      </c>
      <c r="D13" s="15">
        <f>E13+G13+J13+W13+AC13+AF13+AI13+AL13+AO13+N13+Q13+T13</f>
        <v>2675238.75</v>
      </c>
      <c r="E13" s="15"/>
      <c r="F13" s="16" t="s">
        <v>0</v>
      </c>
      <c r="G13" s="18">
        <v>2317000</v>
      </c>
      <c r="H13" s="18"/>
      <c r="I13" s="18"/>
      <c r="J13" s="18"/>
      <c r="K13" s="18"/>
      <c r="L13" s="18"/>
      <c r="M13" s="18"/>
      <c r="N13" s="18">
        <v>58420</v>
      </c>
      <c r="O13" s="18"/>
      <c r="P13" s="18"/>
      <c r="Q13" s="18">
        <v>97818.75</v>
      </c>
      <c r="R13" s="18"/>
      <c r="S13" s="18"/>
      <c r="T13" s="18">
        <v>140000</v>
      </c>
      <c r="U13" s="18"/>
      <c r="V13" s="18"/>
      <c r="W13" s="18"/>
      <c r="X13" s="18"/>
      <c r="Y13" s="18"/>
      <c r="Z13" s="18"/>
      <c r="AA13" s="18"/>
      <c r="AB13" s="18"/>
      <c r="AC13" s="18"/>
      <c r="AD13" s="18"/>
      <c r="AE13" s="18"/>
      <c r="AF13" s="18"/>
      <c r="AG13" s="18"/>
      <c r="AH13" s="18"/>
      <c r="AI13" s="18">
        <v>1000</v>
      </c>
      <c r="AJ13" s="18"/>
      <c r="AK13" s="18"/>
      <c r="AL13" s="18">
        <v>60000</v>
      </c>
      <c r="AM13" s="18"/>
      <c r="AN13" s="18"/>
      <c r="AO13" s="18">
        <v>1000</v>
      </c>
      <c r="AP13" s="18"/>
      <c r="AQ13" s="18"/>
      <c r="AR13" s="18">
        <v>3486859.01</v>
      </c>
      <c r="AS13" s="28" t="s">
        <v>0</v>
      </c>
      <c r="AT13" s="24" t="s">
        <v>0</v>
      </c>
      <c r="AU13" s="24" t="s">
        <v>0</v>
      </c>
    </row>
    <row r="14" spans="1:47" s="25" customFormat="1" ht="25.5" x14ac:dyDescent="0.25">
      <c r="A14" s="13"/>
      <c r="B14" s="14">
        <v>9</v>
      </c>
      <c r="C14" s="8" t="s">
        <v>9</v>
      </c>
      <c r="D14" s="15">
        <f>E14+G14+J14+W14+AC14+AF14+AI14+AL14+AO14</f>
        <v>300915.44</v>
      </c>
      <c r="E14" s="15"/>
      <c r="F14" s="16" t="s">
        <v>0</v>
      </c>
      <c r="G14" s="18">
        <v>0</v>
      </c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8"/>
      <c r="AA14" s="18"/>
      <c r="AB14" s="18"/>
      <c r="AC14" s="18"/>
      <c r="AD14" s="18"/>
      <c r="AE14" s="18"/>
      <c r="AF14" s="18"/>
      <c r="AG14" s="18"/>
      <c r="AH14" s="18"/>
      <c r="AI14" s="18">
        <v>254915.44</v>
      </c>
      <c r="AJ14" s="18"/>
      <c r="AK14" s="18"/>
      <c r="AL14" s="18">
        <v>45000</v>
      </c>
      <c r="AM14" s="18"/>
      <c r="AN14" s="18"/>
      <c r="AO14" s="18">
        <v>1000</v>
      </c>
      <c r="AP14" s="18"/>
      <c r="AQ14" s="18"/>
      <c r="AR14" s="18">
        <v>469627.95</v>
      </c>
      <c r="AS14" s="28" t="s">
        <v>0</v>
      </c>
      <c r="AT14" s="24" t="s">
        <v>0</v>
      </c>
      <c r="AU14" s="24" t="s">
        <v>0</v>
      </c>
    </row>
    <row r="15" spans="1:47" s="25" customFormat="1" ht="25.5" x14ac:dyDescent="0.25">
      <c r="A15" s="13"/>
      <c r="B15" s="14">
        <v>10</v>
      </c>
      <c r="C15" s="8" t="s">
        <v>8</v>
      </c>
      <c r="D15" s="15">
        <f>E15+G15+J15+W15+AC15+AF15+AI15+AL15+AO15+T15+N15</f>
        <v>2166961.7999999998</v>
      </c>
      <c r="E15" s="15"/>
      <c r="F15" s="16" t="s">
        <v>0</v>
      </c>
      <c r="G15" s="18">
        <v>1644000</v>
      </c>
      <c r="H15" s="18"/>
      <c r="I15" s="18"/>
      <c r="J15" s="18"/>
      <c r="K15" s="18"/>
      <c r="L15" s="18"/>
      <c r="M15" s="18"/>
      <c r="N15" s="18">
        <v>53000</v>
      </c>
      <c r="O15" s="18"/>
      <c r="P15" s="18"/>
      <c r="Q15" s="18"/>
      <c r="R15" s="18"/>
      <c r="S15" s="18"/>
      <c r="T15" s="18">
        <v>51892.4</v>
      </c>
      <c r="U15" s="18"/>
      <c r="V15" s="18"/>
      <c r="W15" s="18"/>
      <c r="X15" s="18"/>
      <c r="Y15" s="18"/>
      <c r="Z15" s="18"/>
      <c r="AA15" s="18"/>
      <c r="AB15" s="18"/>
      <c r="AC15" s="18"/>
      <c r="AD15" s="18"/>
      <c r="AE15" s="18"/>
      <c r="AF15" s="18">
        <v>371069.4</v>
      </c>
      <c r="AG15" s="18"/>
      <c r="AH15" s="18"/>
      <c r="AI15" s="18">
        <v>1000</v>
      </c>
      <c r="AJ15" s="18"/>
      <c r="AK15" s="18"/>
      <c r="AL15" s="18">
        <v>45000</v>
      </c>
      <c r="AM15" s="18"/>
      <c r="AN15" s="18"/>
      <c r="AO15" s="18">
        <v>1000</v>
      </c>
      <c r="AP15" s="18"/>
      <c r="AQ15" s="18"/>
      <c r="AR15" s="18">
        <v>3687607.18</v>
      </c>
      <c r="AS15" s="28" t="s">
        <v>0</v>
      </c>
      <c r="AT15" s="24" t="s">
        <v>0</v>
      </c>
      <c r="AU15" s="24" t="s">
        <v>0</v>
      </c>
    </row>
    <row r="16" spans="1:47" s="25" customFormat="1" ht="25.5" x14ac:dyDescent="0.25">
      <c r="A16" s="13"/>
      <c r="B16" s="14">
        <v>11</v>
      </c>
      <c r="C16" s="8" t="s">
        <v>7</v>
      </c>
      <c r="D16" s="15">
        <f>E16+G16+J16+W16+AC16+AF16+AI16+AL16+AO16+Z16</f>
        <v>202000</v>
      </c>
      <c r="E16" s="15"/>
      <c r="F16" s="16" t="s">
        <v>0</v>
      </c>
      <c r="G16" s="18">
        <v>0</v>
      </c>
      <c r="H16" s="18"/>
      <c r="I16" s="18"/>
      <c r="J16" s="18"/>
      <c r="K16" s="18"/>
      <c r="L16" s="18"/>
      <c r="M16" s="18"/>
      <c r="N16" s="18"/>
      <c r="O16" s="18"/>
      <c r="P16" s="18"/>
      <c r="Q16" s="18"/>
      <c r="R16" s="18"/>
      <c r="S16" s="18"/>
      <c r="T16" s="18"/>
      <c r="U16" s="18"/>
      <c r="V16" s="18"/>
      <c r="W16" s="18">
        <v>1000</v>
      </c>
      <c r="X16" s="18"/>
      <c r="Y16" s="18"/>
      <c r="Z16" s="18">
        <v>200000</v>
      </c>
      <c r="AA16" s="18"/>
      <c r="AB16" s="18"/>
      <c r="AC16" s="18">
        <v>1000</v>
      </c>
      <c r="AD16" s="18"/>
      <c r="AE16" s="18"/>
      <c r="AF16" s="18"/>
      <c r="AG16" s="18"/>
      <c r="AH16" s="18"/>
      <c r="AI16" s="18"/>
      <c r="AJ16" s="18"/>
      <c r="AK16" s="18"/>
      <c r="AL16" s="18"/>
      <c r="AM16" s="18"/>
      <c r="AN16" s="18"/>
      <c r="AO16" s="18"/>
      <c r="AP16" s="18"/>
      <c r="AQ16" s="18"/>
      <c r="AR16" s="18">
        <v>11384568.73</v>
      </c>
      <c r="AS16" s="28" t="s">
        <v>0</v>
      </c>
      <c r="AT16" s="24" t="s">
        <v>0</v>
      </c>
      <c r="AU16" s="24" t="s">
        <v>0</v>
      </c>
    </row>
    <row r="17" spans="1:47" s="25" customFormat="1" ht="25.5" x14ac:dyDescent="0.25">
      <c r="A17" s="13"/>
      <c r="B17" s="14">
        <v>12</v>
      </c>
      <c r="C17" s="8" t="s">
        <v>6</v>
      </c>
      <c r="D17" s="15">
        <f>E17+G17+J17+W17+AC17+AF17+AI17+AL17+AO17</f>
        <v>1911540.87</v>
      </c>
      <c r="E17" s="15"/>
      <c r="F17" s="16" t="s">
        <v>0</v>
      </c>
      <c r="G17" s="18">
        <v>1660000</v>
      </c>
      <c r="H17" s="18"/>
      <c r="I17" s="18"/>
      <c r="J17" s="18"/>
      <c r="K17" s="18"/>
      <c r="L17" s="18"/>
      <c r="M17" s="18"/>
      <c r="N17" s="18"/>
      <c r="O17" s="18"/>
      <c r="P17" s="18"/>
      <c r="Q17" s="18"/>
      <c r="R17" s="18"/>
      <c r="S17" s="18"/>
      <c r="T17" s="18"/>
      <c r="U17" s="18"/>
      <c r="V17" s="18"/>
      <c r="W17" s="18"/>
      <c r="X17" s="18"/>
      <c r="Y17" s="18"/>
      <c r="Z17" s="18"/>
      <c r="AA17" s="18"/>
      <c r="AB17" s="18"/>
      <c r="AC17" s="18"/>
      <c r="AD17" s="18"/>
      <c r="AE17" s="18"/>
      <c r="AF17" s="18">
        <v>209540.87</v>
      </c>
      <c r="AG17" s="18"/>
      <c r="AH17" s="18"/>
      <c r="AI17" s="18">
        <v>1000</v>
      </c>
      <c r="AJ17" s="18"/>
      <c r="AK17" s="18"/>
      <c r="AL17" s="18">
        <v>40000</v>
      </c>
      <c r="AM17" s="18"/>
      <c r="AN17" s="18"/>
      <c r="AO17" s="18">
        <v>1000</v>
      </c>
      <c r="AP17" s="18"/>
      <c r="AQ17" s="18"/>
      <c r="AR17" s="18">
        <v>3609386.28</v>
      </c>
      <c r="AS17" s="28" t="s">
        <v>0</v>
      </c>
      <c r="AT17" s="24" t="s">
        <v>0</v>
      </c>
      <c r="AU17" s="24" t="s">
        <v>0</v>
      </c>
    </row>
    <row r="18" spans="1:47" s="25" customFormat="1" ht="25.5" x14ac:dyDescent="0.25">
      <c r="A18" s="13"/>
      <c r="B18" s="14">
        <v>13</v>
      </c>
      <c r="C18" s="8" t="s">
        <v>5</v>
      </c>
      <c r="D18" s="15">
        <f>E18+G18+J18+W18+AC18+AF18+AI18+AL18+AO18</f>
        <v>1437131.26</v>
      </c>
      <c r="E18" s="15"/>
      <c r="F18" s="16" t="s">
        <v>0</v>
      </c>
      <c r="G18" s="18">
        <v>1319000</v>
      </c>
      <c r="H18" s="18"/>
      <c r="I18" s="18"/>
      <c r="J18" s="18">
        <v>31131.26</v>
      </c>
      <c r="K18" s="18"/>
      <c r="L18" s="18"/>
      <c r="M18" s="18"/>
      <c r="N18" s="18"/>
      <c r="O18" s="18"/>
      <c r="P18" s="18"/>
      <c r="Q18" s="18"/>
      <c r="R18" s="18"/>
      <c r="S18" s="18"/>
      <c r="T18" s="18"/>
      <c r="U18" s="18"/>
      <c r="V18" s="18"/>
      <c r="W18" s="18"/>
      <c r="X18" s="18"/>
      <c r="Y18" s="18"/>
      <c r="Z18" s="18"/>
      <c r="AA18" s="18"/>
      <c r="AB18" s="18"/>
      <c r="AC18" s="18"/>
      <c r="AD18" s="18"/>
      <c r="AE18" s="18"/>
      <c r="AF18" s="18"/>
      <c r="AG18" s="18"/>
      <c r="AH18" s="18"/>
      <c r="AI18" s="18">
        <v>1000</v>
      </c>
      <c r="AJ18" s="18"/>
      <c r="AK18" s="18"/>
      <c r="AL18" s="18">
        <v>85000</v>
      </c>
      <c r="AM18" s="18"/>
      <c r="AN18" s="18"/>
      <c r="AO18" s="18">
        <v>1000</v>
      </c>
      <c r="AP18" s="18"/>
      <c r="AQ18" s="18"/>
      <c r="AR18" s="18">
        <v>2674589.9300000002</v>
      </c>
      <c r="AS18" s="28" t="s">
        <v>0</v>
      </c>
      <c r="AT18" s="24" t="s">
        <v>0</v>
      </c>
      <c r="AU18" s="24" t="s">
        <v>0</v>
      </c>
    </row>
    <row r="19" spans="1:47" s="25" customFormat="1" ht="25.5" x14ac:dyDescent="0.25">
      <c r="A19" s="13"/>
      <c r="B19" s="14">
        <v>14</v>
      </c>
      <c r="C19" s="8" t="s">
        <v>4</v>
      </c>
      <c r="D19" s="15">
        <f>E19+G19+J19+W19+AC19+AF19+AI19+AL19+AO19</f>
        <v>2532831.64</v>
      </c>
      <c r="E19" s="15"/>
      <c r="F19" s="16" t="s">
        <v>0</v>
      </c>
      <c r="G19" s="18">
        <v>2235300</v>
      </c>
      <c r="H19" s="18"/>
      <c r="I19" s="18"/>
      <c r="J19" s="18">
        <v>163700</v>
      </c>
      <c r="K19" s="18"/>
      <c r="L19" s="18"/>
      <c r="M19" s="18"/>
      <c r="N19" s="18"/>
      <c r="O19" s="18"/>
      <c r="P19" s="18"/>
      <c r="Q19" s="18"/>
      <c r="R19" s="18"/>
      <c r="S19" s="18"/>
      <c r="T19" s="18"/>
      <c r="U19" s="18"/>
      <c r="V19" s="18"/>
      <c r="W19" s="18"/>
      <c r="X19" s="18"/>
      <c r="Y19" s="18"/>
      <c r="Z19" s="18"/>
      <c r="AA19" s="18"/>
      <c r="AB19" s="18"/>
      <c r="AC19" s="18"/>
      <c r="AD19" s="18"/>
      <c r="AE19" s="18"/>
      <c r="AF19" s="18">
        <v>76831.64</v>
      </c>
      <c r="AG19" s="18"/>
      <c r="AH19" s="18"/>
      <c r="AI19" s="18">
        <v>1000</v>
      </c>
      <c r="AJ19" s="18"/>
      <c r="AK19" s="18"/>
      <c r="AL19" s="18">
        <v>55000</v>
      </c>
      <c r="AM19" s="18"/>
      <c r="AN19" s="18"/>
      <c r="AO19" s="18">
        <v>1000</v>
      </c>
      <c r="AP19" s="18"/>
      <c r="AQ19" s="18"/>
      <c r="AR19" s="18">
        <v>3149642.03</v>
      </c>
      <c r="AS19" s="28" t="s">
        <v>0</v>
      </c>
      <c r="AT19" s="24" t="s">
        <v>0</v>
      </c>
      <c r="AU19" s="24" t="s">
        <v>0</v>
      </c>
    </row>
    <row r="20" spans="1:47" s="25" customFormat="1" ht="25.5" x14ac:dyDescent="0.25">
      <c r="A20" s="13"/>
      <c r="B20" s="14">
        <v>15</v>
      </c>
      <c r="C20" s="8" t="s">
        <v>3</v>
      </c>
      <c r="D20" s="15">
        <f>E20+G20+J20+W20+AC20+AF20+AI20+AL20+AO20</f>
        <v>1042571.5800000001</v>
      </c>
      <c r="E20" s="15"/>
      <c r="F20" s="16" t="s">
        <v>0</v>
      </c>
      <c r="G20" s="18">
        <v>634000</v>
      </c>
      <c r="H20" s="18"/>
      <c r="I20" s="18"/>
      <c r="J20" s="18"/>
      <c r="K20" s="18"/>
      <c r="L20" s="18"/>
      <c r="M20" s="18"/>
      <c r="N20" s="18"/>
      <c r="O20" s="18"/>
      <c r="P20" s="18"/>
      <c r="Q20" s="18"/>
      <c r="R20" s="18"/>
      <c r="S20" s="18"/>
      <c r="T20" s="18"/>
      <c r="U20" s="18"/>
      <c r="V20" s="18"/>
      <c r="W20" s="18"/>
      <c r="X20" s="18"/>
      <c r="Y20" s="18"/>
      <c r="Z20" s="18"/>
      <c r="AA20" s="18"/>
      <c r="AB20" s="18"/>
      <c r="AC20" s="18"/>
      <c r="AD20" s="18"/>
      <c r="AE20" s="18"/>
      <c r="AF20" s="18">
        <v>366571.58</v>
      </c>
      <c r="AG20" s="18"/>
      <c r="AH20" s="18"/>
      <c r="AI20" s="18">
        <v>1000</v>
      </c>
      <c r="AJ20" s="18"/>
      <c r="AK20" s="18"/>
      <c r="AL20" s="18">
        <v>40000</v>
      </c>
      <c r="AM20" s="18"/>
      <c r="AN20" s="18"/>
      <c r="AO20" s="18">
        <v>1000</v>
      </c>
      <c r="AP20" s="18"/>
      <c r="AQ20" s="18"/>
      <c r="AR20" s="18">
        <v>2618022.86</v>
      </c>
      <c r="AS20" s="28" t="s">
        <v>0</v>
      </c>
      <c r="AT20" s="24" t="s">
        <v>0</v>
      </c>
      <c r="AU20" s="24" t="s">
        <v>0</v>
      </c>
    </row>
    <row r="21" spans="1:47" s="25" customFormat="1" ht="25.5" x14ac:dyDescent="0.25">
      <c r="A21" s="13"/>
      <c r="B21" s="14">
        <v>16</v>
      </c>
      <c r="C21" s="8" t="s">
        <v>2</v>
      </c>
      <c r="D21" s="15">
        <f>E21+G21+J21+W21+AC21+AF21+AI21+AL21+AO21</f>
        <v>475558.46</v>
      </c>
      <c r="E21" s="15"/>
      <c r="F21" s="16" t="s">
        <v>0</v>
      </c>
      <c r="G21" s="18">
        <v>0</v>
      </c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8"/>
      <c r="AA21" s="18"/>
      <c r="AB21" s="18"/>
      <c r="AC21" s="18"/>
      <c r="AD21" s="18"/>
      <c r="AE21" s="18"/>
      <c r="AF21" s="18">
        <v>393558.46</v>
      </c>
      <c r="AG21" s="18"/>
      <c r="AH21" s="18"/>
      <c r="AI21" s="18">
        <v>1000</v>
      </c>
      <c r="AJ21" s="18"/>
      <c r="AK21" s="18"/>
      <c r="AL21" s="18">
        <v>80000</v>
      </c>
      <c r="AM21" s="18"/>
      <c r="AN21" s="18"/>
      <c r="AO21" s="18">
        <v>1000</v>
      </c>
      <c r="AP21" s="18"/>
      <c r="AQ21" s="18"/>
      <c r="AR21" s="18">
        <v>1041895.52</v>
      </c>
      <c r="AS21" s="28" t="s">
        <v>0</v>
      </c>
      <c r="AT21" s="24" t="s">
        <v>0</v>
      </c>
      <c r="AU21" s="24" t="s">
        <v>0</v>
      </c>
    </row>
    <row r="22" spans="1:47" s="25" customFormat="1" ht="15" x14ac:dyDescent="0.25">
      <c r="A22" s="19"/>
      <c r="B22" s="44" t="s">
        <v>1</v>
      </c>
      <c r="C22" s="44"/>
      <c r="D22" s="20">
        <f>G22+J22+W22+AC22+AF22+AI22+AL22+AO22+Q22+N22+T22+Z22</f>
        <v>31402202.039999999</v>
      </c>
      <c r="E22" s="20">
        <v>0</v>
      </c>
      <c r="F22" s="21">
        <f t="shared" ref="F22:AR22" si="0">SUM(F6:F21)</f>
        <v>0</v>
      </c>
      <c r="G22" s="21">
        <f t="shared" si="0"/>
        <v>22067300</v>
      </c>
      <c r="H22" s="21">
        <f t="shared" si="0"/>
        <v>0</v>
      </c>
      <c r="I22" s="21">
        <f t="shared" si="0"/>
        <v>0</v>
      </c>
      <c r="J22" s="21">
        <f t="shared" si="0"/>
        <v>376513.26</v>
      </c>
      <c r="K22" s="21">
        <f t="shared" si="0"/>
        <v>0</v>
      </c>
      <c r="L22" s="21">
        <f t="shared" si="0"/>
        <v>0</v>
      </c>
      <c r="M22" s="21">
        <f t="shared" si="0"/>
        <v>0</v>
      </c>
      <c r="N22" s="21">
        <f t="shared" si="0"/>
        <v>111420</v>
      </c>
      <c r="O22" s="21">
        <f t="shared" si="0"/>
        <v>0</v>
      </c>
      <c r="P22" s="21">
        <f t="shared" si="0"/>
        <v>0</v>
      </c>
      <c r="Q22" s="21">
        <f t="shared" si="0"/>
        <v>343530.95</v>
      </c>
      <c r="R22" s="21">
        <f t="shared" si="0"/>
        <v>0</v>
      </c>
      <c r="S22" s="21">
        <f t="shared" si="0"/>
        <v>0</v>
      </c>
      <c r="T22" s="21">
        <f t="shared" si="0"/>
        <v>191892.4</v>
      </c>
      <c r="U22" s="21">
        <f t="shared" si="0"/>
        <v>0</v>
      </c>
      <c r="V22" s="21">
        <f t="shared" si="0"/>
        <v>0</v>
      </c>
      <c r="W22" s="21">
        <f t="shared" si="0"/>
        <v>1000</v>
      </c>
      <c r="X22" s="21">
        <f t="shared" si="0"/>
        <v>0</v>
      </c>
      <c r="Y22" s="21">
        <f t="shared" si="0"/>
        <v>0</v>
      </c>
      <c r="Z22" s="21">
        <f t="shared" si="0"/>
        <v>200000</v>
      </c>
      <c r="AA22" s="21">
        <f t="shared" si="0"/>
        <v>0</v>
      </c>
      <c r="AB22" s="21">
        <f t="shared" si="0"/>
        <v>0</v>
      </c>
      <c r="AC22" s="21">
        <f t="shared" si="0"/>
        <v>1000</v>
      </c>
      <c r="AD22" s="21">
        <f t="shared" si="0"/>
        <v>0</v>
      </c>
      <c r="AE22" s="21">
        <f t="shared" si="0"/>
        <v>0</v>
      </c>
      <c r="AF22" s="21">
        <f t="shared" si="0"/>
        <v>2517128.0699999998</v>
      </c>
      <c r="AG22" s="21">
        <f t="shared" si="0"/>
        <v>0</v>
      </c>
      <c r="AH22" s="21">
        <f t="shared" si="0"/>
        <v>0</v>
      </c>
      <c r="AI22" s="21">
        <f t="shared" si="0"/>
        <v>4652417.3600000003</v>
      </c>
      <c r="AJ22" s="21">
        <f t="shared" si="0"/>
        <v>0</v>
      </c>
      <c r="AK22" s="21">
        <f t="shared" si="0"/>
        <v>0</v>
      </c>
      <c r="AL22" s="21">
        <f t="shared" si="0"/>
        <v>925000</v>
      </c>
      <c r="AM22" s="21">
        <f t="shared" si="0"/>
        <v>0</v>
      </c>
      <c r="AN22" s="21">
        <f t="shared" si="0"/>
        <v>0</v>
      </c>
      <c r="AO22" s="21">
        <f t="shared" si="0"/>
        <v>15000</v>
      </c>
      <c r="AP22" s="21">
        <f t="shared" si="0"/>
        <v>0</v>
      </c>
      <c r="AQ22" s="21">
        <f t="shared" si="0"/>
        <v>0</v>
      </c>
      <c r="AR22" s="21">
        <f t="shared" si="0"/>
        <v>54196726.850000001</v>
      </c>
      <c r="AS22" s="24" t="s">
        <v>0</v>
      </c>
      <c r="AT22" s="24" t="s">
        <v>0</v>
      </c>
      <c r="AU22" s="24" t="s">
        <v>0</v>
      </c>
    </row>
    <row r="23" spans="1:47" x14ac:dyDescent="0.2">
      <c r="D23" s="25"/>
      <c r="E23" s="25"/>
      <c r="F23" s="25"/>
      <c r="G23" s="25"/>
      <c r="H23" s="25"/>
      <c r="I23" s="25"/>
      <c r="J23" s="25"/>
      <c r="K23" s="25"/>
      <c r="L23" s="25"/>
      <c r="M23" s="25"/>
      <c r="N23" s="25"/>
      <c r="O23" s="25"/>
      <c r="P23" s="25"/>
      <c r="Q23" s="25"/>
      <c r="R23" s="25"/>
      <c r="S23" s="25"/>
      <c r="T23" s="25"/>
      <c r="U23" s="25"/>
      <c r="V23" s="25"/>
      <c r="W23" s="25"/>
      <c r="X23" s="25"/>
      <c r="Y23" s="25"/>
      <c r="Z23" s="25"/>
      <c r="AA23" s="25"/>
      <c r="AB23" s="25"/>
      <c r="AC23" s="25"/>
      <c r="AD23" s="25"/>
      <c r="AE23" s="25"/>
      <c r="AF23" s="25"/>
      <c r="AG23" s="25"/>
      <c r="AH23" s="25"/>
      <c r="AI23" s="25"/>
      <c r="AJ23" s="25"/>
      <c r="AK23" s="25"/>
      <c r="AL23" s="25"/>
      <c r="AM23" s="25"/>
      <c r="AN23" s="25"/>
      <c r="AO23" s="25"/>
      <c r="AP23" s="25"/>
      <c r="AQ23" s="25"/>
    </row>
    <row r="24" spans="1:47" x14ac:dyDescent="0.2"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</row>
    <row r="25" spans="1:47" x14ac:dyDescent="0.2">
      <c r="D25" s="25"/>
      <c r="E25" s="25"/>
      <c r="F25" s="25"/>
      <c r="G25" s="25"/>
      <c r="H25" s="25"/>
      <c r="I25" s="25"/>
      <c r="J25" s="25"/>
      <c r="K25" s="25"/>
      <c r="L25" s="25"/>
      <c r="M25" s="25"/>
      <c r="N25" s="25"/>
      <c r="O25" s="25"/>
      <c r="P25" s="25"/>
      <c r="Q25" s="25"/>
      <c r="R25" s="25"/>
      <c r="S25" s="25"/>
      <c r="T25" s="25"/>
      <c r="U25" s="25"/>
      <c r="V25" s="25"/>
      <c r="W25" s="25"/>
      <c r="X25" s="25"/>
      <c r="Y25" s="25"/>
      <c r="Z25" s="25"/>
      <c r="AA25" s="25"/>
      <c r="AB25" s="25"/>
      <c r="AC25" s="25"/>
      <c r="AD25" s="25"/>
      <c r="AE25" s="25"/>
      <c r="AF25" s="25"/>
      <c r="AG25" s="25"/>
      <c r="AH25" s="25"/>
      <c r="AI25" s="25"/>
      <c r="AJ25" s="25"/>
      <c r="AK25" s="25"/>
      <c r="AL25" s="25"/>
      <c r="AM25" s="25"/>
      <c r="AN25" s="25"/>
      <c r="AO25" s="25"/>
      <c r="AP25" s="25"/>
      <c r="AQ25" s="25"/>
    </row>
    <row r="26" spans="1:47" x14ac:dyDescent="0.2">
      <c r="D26" s="37"/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5"/>
      <c r="AL26" s="25"/>
      <c r="AM26" s="25"/>
      <c r="AN26" s="25"/>
      <c r="AO26" s="25"/>
      <c r="AP26" s="25"/>
      <c r="AQ26" s="25"/>
    </row>
    <row r="27" spans="1:47" x14ac:dyDescent="0.2"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</row>
    <row r="28" spans="1:47" x14ac:dyDescent="0.2">
      <c r="J28" s="25"/>
      <c r="K28" s="25"/>
      <c r="L28" s="25"/>
      <c r="M28" s="25"/>
      <c r="N28" s="25"/>
      <c r="O28" s="25"/>
      <c r="P28" s="25"/>
      <c r="Q28" s="25"/>
      <c r="R28" s="25"/>
      <c r="S28" s="25"/>
      <c r="T28" s="25"/>
      <c r="U28" s="25"/>
      <c r="V28" s="25"/>
    </row>
    <row r="29" spans="1:47" x14ac:dyDescent="0.2">
      <c r="J29" s="25"/>
      <c r="K29" s="25"/>
      <c r="L29" s="25"/>
      <c r="M29" s="25"/>
      <c r="N29" s="25"/>
      <c r="O29" s="25"/>
      <c r="P29" s="25"/>
      <c r="Q29" s="25"/>
      <c r="R29" s="25"/>
      <c r="S29" s="25"/>
      <c r="T29" s="25"/>
      <c r="U29" s="25"/>
      <c r="V29" s="25"/>
    </row>
  </sheetData>
  <mergeCells count="20">
    <mergeCell ref="N4:P4"/>
    <mergeCell ref="T4:V4"/>
    <mergeCell ref="Z4:AB4"/>
    <mergeCell ref="Q4:S4"/>
    <mergeCell ref="B22:C22"/>
    <mergeCell ref="AI1:AO1"/>
    <mergeCell ref="G4:I4"/>
    <mergeCell ref="B4:B5"/>
    <mergeCell ref="C4:C5"/>
    <mergeCell ref="D4:D5"/>
    <mergeCell ref="E4:E5"/>
    <mergeCell ref="F4:F5"/>
    <mergeCell ref="J4:L4"/>
    <mergeCell ref="W4:Y4"/>
    <mergeCell ref="B2:Y2"/>
    <mergeCell ref="AC4:AE4"/>
    <mergeCell ref="AO4:AQ4"/>
    <mergeCell ref="AL4:AN4"/>
    <mergeCell ref="AI4:AK4"/>
    <mergeCell ref="AF4:AH4"/>
  </mergeCells>
  <pageMargins left="0" right="0" top="0" bottom="0" header="0" footer="0"/>
  <pageSetup paperSize="8" scale="7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№6</vt:lpstr>
    </vt:vector>
  </TitlesOfParts>
  <Company>*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2025-02-03T06:39:37Z</cp:lastPrinted>
  <dcterms:created xsi:type="dcterms:W3CDTF">2023-12-13T11:18:42Z</dcterms:created>
  <dcterms:modified xsi:type="dcterms:W3CDTF">2025-03-04T11:06:30Z</dcterms:modified>
</cp:coreProperties>
</file>