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2" i="1" l="1"/>
  <c r="AF22" i="1"/>
  <c r="AG22" i="1"/>
  <c r="AW22" i="1" l="1"/>
  <c r="AX22" i="1"/>
  <c r="AY22" i="1"/>
  <c r="BL22" i="1"/>
  <c r="D9" i="1" l="1"/>
  <c r="AS22" i="1" l="1"/>
  <c r="AT22" i="1"/>
  <c r="AU22" i="1"/>
  <c r="AV22" i="1"/>
  <c r="W22" i="1" l="1"/>
  <c r="X22" i="1"/>
  <c r="Y22" i="1"/>
  <c r="Z22" i="1"/>
  <c r="AA22" i="1"/>
  <c r="AB22" i="1"/>
  <c r="AC22" i="1"/>
  <c r="AD22" i="1"/>
  <c r="AH22" i="1"/>
  <c r="AI22" i="1"/>
  <c r="AJ22" i="1"/>
  <c r="AK22" i="1"/>
  <c r="AL22" i="1"/>
  <c r="AM22" i="1"/>
  <c r="AN22" i="1"/>
  <c r="AO22" i="1"/>
  <c r="AP22" i="1"/>
  <c r="AQ22" i="1"/>
  <c r="AR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D22" i="1" s="1"/>
  <c r="J22" i="1"/>
</calcChain>
</file>

<file path=xl/sharedStrings.xml><?xml version="1.0" encoding="utf-8"?>
<sst xmlns="http://schemas.openxmlformats.org/spreadsheetml/2006/main" count="167" uniqueCount="47">
  <si>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</si>
  <si>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</si>
  <si>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</si>
  <si>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</si>
  <si>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</si>
  <si>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</si>
  <si>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</si>
  <si>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</si>
  <si>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</si>
  <si>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</si>
  <si>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</si>
  <si>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</si>
  <si>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</si>
  <si>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</si>
  <si>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</si>
  <si>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</si>
  <si>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</si>
  <si>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</si>
  <si>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</si>
  <si>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</si>
  <si>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</si>
  <si>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</si>
  <si>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</si>
  <si>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</si>
  <si>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</si>
  <si>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</si>
  <si>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</si>
  <si>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</si>
  <si>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</si>
  <si>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</si>
  <si>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</si>
  <si>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</si>
  <si>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</si>
  <si>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</si>
  <si>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</si>
  <si>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</si>
  <si>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</si>
  <si>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</si>
  <si>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</si>
  <si>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</si>
  <si>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</si>
  <si>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</si>
  <si>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</si>
  <si>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</si>
  <si>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</si>
  <si>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>На реализацию мероприятий в области коммунального хозяйства на приобретение трубной продукции для замены водопроводных сетей г. Называевска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</si>
  <si>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09.12.2024г. №328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</si>
</sst>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"/>
  <sheetViews>
    <sheetView showGridLines="0" tabSelected="1" topLeftCell="AA10" zoomScale="85" zoomScaleNormal="85" workbookViewId="0">
      <selection activeCell="B2" sqref="B2:AD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5.140625" customWidth="1"/>
    <col min="29" max="30" width="5.5703125" customWidth="1"/>
    <col min="31" max="31" width="9.42578125" customWidth="1"/>
    <col min="32" max="33" width="5.5703125" customWidth="1"/>
    <col min="34" max="34" width="10.42578125" customWidth="1"/>
    <col min="35" max="36" width="5.7109375" customWidth="1"/>
    <col min="37" max="37" width="10.28515625" customWidth="1"/>
    <col min="38" max="38" width="4.85546875" customWidth="1"/>
    <col min="39" max="39" width="6" customWidth="1"/>
    <col min="40" max="40" width="10.85546875" customWidth="1"/>
    <col min="41" max="41" width="6.140625" customWidth="1"/>
    <col min="42" max="42" width="6.5703125" customWidth="1"/>
    <col min="43" max="43" width="12.5703125" customWidth="1"/>
    <col min="44" max="44" width="5.5703125" customWidth="1"/>
    <col min="45" max="45" width="5.85546875" customWidth="1"/>
    <col min="46" max="46" width="12.140625" customWidth="1"/>
    <col min="47" max="48" width="5.85546875" customWidth="1"/>
    <col min="49" max="49" width="11.5703125" customWidth="1"/>
    <col min="50" max="51" width="5.85546875" customWidth="1"/>
    <col min="52" max="52" width="14.7109375" customWidth="1"/>
    <col min="53" max="54" width="4.7109375" customWidth="1"/>
    <col min="55" max="55" width="14.28515625" customWidth="1"/>
    <col min="56" max="56" width="13.42578125" customWidth="1"/>
    <col min="57" max="57" width="6" customWidth="1"/>
    <col min="58" max="58" width="12.85546875" customWidth="1"/>
    <col min="59" max="59" width="5.140625" customWidth="1"/>
    <col min="60" max="60" width="5.28515625" customWidth="1"/>
    <col min="61" max="61" width="13.140625" customWidth="1"/>
    <col min="62" max="62" width="4.7109375" customWidth="1"/>
    <col min="63" max="63" width="4.42578125" customWidth="1"/>
    <col min="64" max="64" width="0" hidden="1" customWidth="1"/>
    <col min="65" max="66" width="9.140625" customWidth="1"/>
    <col min="67" max="67" width="0" hidden="1" customWidth="1"/>
    <col min="68" max="292" width="9.140625" customWidth="1"/>
  </cols>
  <sheetData>
    <row r="1" spans="1:67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50" t="s">
        <v>46</v>
      </c>
      <c r="BD1" s="50"/>
      <c r="BE1" s="50"/>
      <c r="BF1" s="50"/>
      <c r="BG1" s="50"/>
      <c r="BH1" s="50"/>
      <c r="BI1" s="50"/>
      <c r="BJ1" s="34"/>
      <c r="BK1" s="34"/>
      <c r="BL1" s="10"/>
      <c r="BM1" s="1"/>
      <c r="BN1" s="1"/>
      <c r="BO1" s="1"/>
    </row>
    <row r="2" spans="1:67" ht="56.25" customHeight="1" x14ac:dyDescent="0.25">
      <c r="A2" s="11"/>
      <c r="B2" s="55" t="s">
        <v>26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42"/>
      <c r="AF2" s="42"/>
      <c r="AG2" s="42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3"/>
      <c r="BN2" s="4"/>
      <c r="BO2" s="4"/>
    </row>
    <row r="3" spans="1:67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42"/>
      <c r="AF3" s="42"/>
      <c r="AG3" s="42"/>
      <c r="AH3" s="32"/>
      <c r="AI3" s="33"/>
      <c r="AJ3" s="33"/>
      <c r="AK3" s="32"/>
      <c r="AL3" s="33"/>
      <c r="AM3" s="33"/>
      <c r="AN3" s="31"/>
      <c r="AO3" s="33"/>
      <c r="AP3" s="33"/>
      <c r="AQ3" s="31"/>
      <c r="AR3" s="33"/>
      <c r="AS3" s="33"/>
      <c r="AT3" s="35"/>
      <c r="AU3" s="35"/>
      <c r="AV3" s="35"/>
      <c r="AW3" s="38"/>
      <c r="AX3" s="38"/>
      <c r="AY3" s="38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33"/>
      <c r="BK3" s="33"/>
      <c r="BL3" s="12"/>
      <c r="BM3" s="2"/>
      <c r="BN3" s="1"/>
      <c r="BO3" s="1"/>
    </row>
    <row r="4" spans="1:67" s="27" customFormat="1" ht="234.75" customHeight="1" x14ac:dyDescent="0.2">
      <c r="A4" s="6"/>
      <c r="B4" s="51" t="s">
        <v>25</v>
      </c>
      <c r="C4" s="53" t="s">
        <v>24</v>
      </c>
      <c r="D4" s="51" t="s">
        <v>37</v>
      </c>
      <c r="E4" s="51" t="s">
        <v>38</v>
      </c>
      <c r="F4" s="51" t="s">
        <v>39</v>
      </c>
      <c r="G4" s="44" t="s">
        <v>23</v>
      </c>
      <c r="H4" s="45"/>
      <c r="I4" s="46"/>
      <c r="J4" s="44" t="s">
        <v>22</v>
      </c>
      <c r="K4" s="45"/>
      <c r="L4" s="46"/>
      <c r="M4" s="44" t="s">
        <v>28</v>
      </c>
      <c r="N4" s="45"/>
      <c r="O4" s="46"/>
      <c r="P4" s="44" t="s">
        <v>29</v>
      </c>
      <c r="Q4" s="45"/>
      <c r="R4" s="46"/>
      <c r="S4" s="44" t="s">
        <v>30</v>
      </c>
      <c r="T4" s="45"/>
      <c r="U4" s="46"/>
      <c r="V4" s="44" t="s">
        <v>31</v>
      </c>
      <c r="W4" s="45"/>
      <c r="X4" s="46"/>
      <c r="Y4" s="44" t="s">
        <v>27</v>
      </c>
      <c r="Z4" s="45"/>
      <c r="AA4" s="46"/>
      <c r="AB4" s="44" t="s">
        <v>34</v>
      </c>
      <c r="AC4" s="45"/>
      <c r="AD4" s="46"/>
      <c r="AE4" s="44" t="s">
        <v>45</v>
      </c>
      <c r="AF4" s="45"/>
      <c r="AG4" s="46"/>
      <c r="AH4" s="44" t="s">
        <v>35</v>
      </c>
      <c r="AI4" s="45"/>
      <c r="AJ4" s="46"/>
      <c r="AK4" s="44" t="s">
        <v>36</v>
      </c>
      <c r="AL4" s="45"/>
      <c r="AM4" s="46"/>
      <c r="AN4" s="44" t="s">
        <v>32</v>
      </c>
      <c r="AO4" s="45"/>
      <c r="AP4" s="46"/>
      <c r="AQ4" s="44" t="s">
        <v>33</v>
      </c>
      <c r="AR4" s="45"/>
      <c r="AS4" s="46"/>
      <c r="AT4" s="44" t="s">
        <v>43</v>
      </c>
      <c r="AU4" s="45"/>
      <c r="AV4" s="46"/>
      <c r="AW4" s="44" t="s">
        <v>44</v>
      </c>
      <c r="AX4" s="45"/>
      <c r="AY4" s="46"/>
      <c r="AZ4" s="44" t="s">
        <v>21</v>
      </c>
      <c r="BA4" s="45"/>
      <c r="BB4" s="46"/>
      <c r="BC4" s="47" t="s">
        <v>20</v>
      </c>
      <c r="BD4" s="47"/>
      <c r="BE4" s="47"/>
      <c r="BF4" s="48" t="s">
        <v>19</v>
      </c>
      <c r="BG4" s="48"/>
      <c r="BH4" s="48"/>
      <c r="BI4" s="47" t="s">
        <v>18</v>
      </c>
      <c r="BJ4" s="47"/>
      <c r="BK4" s="47"/>
      <c r="BL4" s="37"/>
      <c r="BM4" s="23"/>
      <c r="BN4" s="26"/>
      <c r="BO4" s="26"/>
    </row>
    <row r="5" spans="1:67" s="27" customFormat="1" ht="39.75" customHeight="1" x14ac:dyDescent="0.2">
      <c r="A5" s="6"/>
      <c r="B5" s="52"/>
      <c r="C5" s="54"/>
      <c r="D5" s="52"/>
      <c r="E5" s="52"/>
      <c r="F5" s="52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41" t="s">
        <v>40</v>
      </c>
      <c r="AF5" s="41" t="s">
        <v>41</v>
      </c>
      <c r="AG5" s="41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9" t="s">
        <v>40</v>
      </c>
      <c r="AX5" s="39" t="s">
        <v>41</v>
      </c>
      <c r="AY5" s="39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6" t="s">
        <v>40</v>
      </c>
      <c r="BG5" s="36" t="s">
        <v>41</v>
      </c>
      <c r="BH5" s="36" t="s">
        <v>42</v>
      </c>
      <c r="BI5" s="36" t="s">
        <v>40</v>
      </c>
      <c r="BJ5" s="36" t="s">
        <v>41</v>
      </c>
      <c r="BK5" s="36" t="s">
        <v>42</v>
      </c>
      <c r="BL5" s="37"/>
      <c r="BM5" s="23"/>
      <c r="BN5" s="26"/>
      <c r="BO5" s="26"/>
    </row>
    <row r="6" spans="1:67" s="25" customFormat="1" ht="25.5" x14ac:dyDescent="0.25">
      <c r="A6" s="13"/>
      <c r="B6" s="14">
        <v>1</v>
      </c>
      <c r="C6" s="8" t="s">
        <v>17</v>
      </c>
      <c r="D6" s="15">
        <f t="shared" ref="D6:D21" si="0">SUM(G6:BI6)</f>
        <v>2106396.81</v>
      </c>
      <c r="E6" s="15"/>
      <c r="F6" s="16" t="s">
        <v>0</v>
      </c>
      <c r="G6" s="17">
        <v>130420</v>
      </c>
      <c r="H6" s="17"/>
      <c r="I6" s="17"/>
      <c r="J6" s="17">
        <v>1539967.29</v>
      </c>
      <c r="K6" s="17"/>
      <c r="L6" s="17"/>
      <c r="M6" s="17">
        <v>55300</v>
      </c>
      <c r="N6" s="17"/>
      <c r="O6" s="17"/>
      <c r="P6" s="17">
        <v>33954</v>
      </c>
      <c r="Q6" s="17"/>
      <c r="R6" s="17"/>
      <c r="S6" s="17">
        <v>32539.52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>
        <v>0</v>
      </c>
      <c r="AI6" s="17"/>
      <c r="AJ6" s="17"/>
      <c r="AK6" s="17">
        <v>15000</v>
      </c>
      <c r="AL6" s="17"/>
      <c r="AM6" s="17"/>
      <c r="AN6" s="17"/>
      <c r="AO6" s="17"/>
      <c r="AP6" s="17"/>
      <c r="AQ6" s="17">
        <v>277216</v>
      </c>
      <c r="AR6" s="17"/>
      <c r="AS6" s="17"/>
      <c r="AT6" s="17"/>
      <c r="AU6" s="17"/>
      <c r="AV6" s="17"/>
      <c r="AW6" s="17"/>
      <c r="AX6" s="17"/>
      <c r="AY6" s="17"/>
      <c r="AZ6" s="18">
        <v>0</v>
      </c>
      <c r="BA6" s="18"/>
      <c r="BB6" s="18"/>
      <c r="BC6" s="18">
        <v>1000</v>
      </c>
      <c r="BD6" s="18"/>
      <c r="BE6" s="18"/>
      <c r="BF6" s="18">
        <v>20000</v>
      </c>
      <c r="BG6" s="18"/>
      <c r="BH6" s="18"/>
      <c r="BI6" s="18">
        <v>1000</v>
      </c>
      <c r="BJ6" s="18"/>
      <c r="BK6" s="18"/>
      <c r="BL6" s="18">
        <v>1732318.93</v>
      </c>
      <c r="BM6" s="28" t="s">
        <v>0</v>
      </c>
      <c r="BN6" s="24" t="s">
        <v>0</v>
      </c>
      <c r="BO6" s="24" t="s">
        <v>0</v>
      </c>
    </row>
    <row r="7" spans="1:67" s="25" customFormat="1" ht="25.5" x14ac:dyDescent="0.25">
      <c r="A7" s="13"/>
      <c r="B7" s="14">
        <v>2</v>
      </c>
      <c r="C7" s="8" t="s">
        <v>16</v>
      </c>
      <c r="D7" s="15">
        <f t="shared" si="0"/>
        <v>4922447.25</v>
      </c>
      <c r="E7" s="15"/>
      <c r="F7" s="16" t="s">
        <v>0</v>
      </c>
      <c r="G7" s="18">
        <v>2284751.77</v>
      </c>
      <c r="H7" s="18"/>
      <c r="I7" s="18"/>
      <c r="J7" s="18">
        <v>818176.17</v>
      </c>
      <c r="K7" s="18"/>
      <c r="L7" s="18"/>
      <c r="M7" s="18">
        <v>103650</v>
      </c>
      <c r="N7" s="18"/>
      <c r="O7" s="18"/>
      <c r="P7" s="18">
        <v>19329.560000000001</v>
      </c>
      <c r="Q7" s="18"/>
      <c r="R7" s="18"/>
      <c r="S7" s="18">
        <v>292855.67999999999</v>
      </c>
      <c r="T7" s="18"/>
      <c r="U7" s="18"/>
      <c r="V7" s="18">
        <v>144784.79999999999</v>
      </c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>
        <v>32695</v>
      </c>
      <c r="AI7" s="18"/>
      <c r="AJ7" s="18"/>
      <c r="AK7" s="18">
        <v>15000</v>
      </c>
      <c r="AL7" s="18"/>
      <c r="AM7" s="18"/>
      <c r="AN7" s="18"/>
      <c r="AO7" s="18"/>
      <c r="AP7" s="18"/>
      <c r="AQ7" s="18">
        <v>326028</v>
      </c>
      <c r="AR7" s="18"/>
      <c r="AS7" s="18"/>
      <c r="AT7" s="18"/>
      <c r="AU7" s="18"/>
      <c r="AV7" s="18"/>
      <c r="AW7" s="18"/>
      <c r="AX7" s="18"/>
      <c r="AY7" s="18"/>
      <c r="AZ7" s="18">
        <v>742844.65</v>
      </c>
      <c r="BA7" s="18"/>
      <c r="BB7" s="18"/>
      <c r="BC7" s="18">
        <v>81831.62</v>
      </c>
      <c r="BD7" s="18"/>
      <c r="BE7" s="18"/>
      <c r="BF7" s="18">
        <v>59500</v>
      </c>
      <c r="BG7" s="18"/>
      <c r="BH7" s="18"/>
      <c r="BI7" s="18">
        <v>1000</v>
      </c>
      <c r="BJ7" s="18"/>
      <c r="BK7" s="18"/>
      <c r="BL7" s="18">
        <v>3170715.09</v>
      </c>
      <c r="BM7" s="28" t="s">
        <v>0</v>
      </c>
      <c r="BN7" s="24" t="s">
        <v>0</v>
      </c>
      <c r="BO7" s="24" t="s">
        <v>0</v>
      </c>
    </row>
    <row r="8" spans="1:67" s="25" customFormat="1" ht="25.5" x14ac:dyDescent="0.25">
      <c r="A8" s="13"/>
      <c r="B8" s="14">
        <v>3</v>
      </c>
      <c r="C8" s="8" t="s">
        <v>15</v>
      </c>
      <c r="D8" s="15">
        <f t="shared" si="0"/>
        <v>5505958.0800000001</v>
      </c>
      <c r="E8" s="15"/>
      <c r="F8" s="16" t="s">
        <v>0</v>
      </c>
      <c r="G8" s="18">
        <v>3256572.11</v>
      </c>
      <c r="H8" s="18"/>
      <c r="I8" s="18"/>
      <c r="J8" s="18">
        <v>1908301.53</v>
      </c>
      <c r="K8" s="18"/>
      <c r="L8" s="18"/>
      <c r="M8" s="18">
        <v>16298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>
        <v>49372.83</v>
      </c>
      <c r="AI8" s="18"/>
      <c r="AJ8" s="18"/>
      <c r="AK8" s="18">
        <v>15000</v>
      </c>
      <c r="AL8" s="18"/>
      <c r="AM8" s="18"/>
      <c r="AN8" s="18"/>
      <c r="AO8" s="18"/>
      <c r="AP8" s="18"/>
      <c r="AQ8" s="18">
        <v>76405</v>
      </c>
      <c r="AR8" s="18"/>
      <c r="AS8" s="18"/>
      <c r="AT8" s="18">
        <v>89000</v>
      </c>
      <c r="AU8" s="18"/>
      <c r="AV8" s="18"/>
      <c r="AW8" s="18"/>
      <c r="AX8" s="18"/>
      <c r="AY8" s="18"/>
      <c r="AZ8" s="18">
        <v>35508.61</v>
      </c>
      <c r="BA8" s="18"/>
      <c r="BB8" s="18"/>
      <c r="BC8" s="18">
        <v>1000</v>
      </c>
      <c r="BD8" s="18"/>
      <c r="BE8" s="18"/>
      <c r="BF8" s="18">
        <v>57500</v>
      </c>
      <c r="BG8" s="18"/>
      <c r="BH8" s="18"/>
      <c r="BI8" s="18">
        <v>1000</v>
      </c>
      <c r="BJ8" s="18"/>
      <c r="BK8" s="18"/>
      <c r="BL8" s="18">
        <v>4553976.45</v>
      </c>
      <c r="BM8" s="28" t="s">
        <v>0</v>
      </c>
      <c r="BN8" s="24" t="s">
        <v>0</v>
      </c>
      <c r="BO8" s="24" t="s">
        <v>0</v>
      </c>
    </row>
    <row r="9" spans="1:67" s="25" customFormat="1" ht="25.5" x14ac:dyDescent="0.25">
      <c r="A9" s="13"/>
      <c r="B9" s="14">
        <v>4</v>
      </c>
      <c r="C9" s="8" t="s">
        <v>14</v>
      </c>
      <c r="D9" s="15">
        <f>G9+J9+M9+P9+S9+V9+Y9+AB9+AH9+AK9+AN9+AQ9+AT9+AZ9+BC9+BF9+BI9</f>
        <v>4693422.5999999996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140277.6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>
        <v>10278</v>
      </c>
      <c r="AI9" s="18"/>
      <c r="AJ9" s="18"/>
      <c r="AK9" s="18">
        <v>15000</v>
      </c>
      <c r="AL9" s="18"/>
      <c r="AM9" s="18"/>
      <c r="AN9" s="18"/>
      <c r="AO9" s="18"/>
      <c r="AP9" s="18"/>
      <c r="AQ9" s="18">
        <v>259000</v>
      </c>
      <c r="AR9" s="18"/>
      <c r="AS9" s="18"/>
      <c r="AT9" s="18"/>
      <c r="AU9" s="18"/>
      <c r="AV9" s="18"/>
      <c r="AW9" s="18"/>
      <c r="AX9" s="18"/>
      <c r="AY9" s="18"/>
      <c r="AZ9" s="18">
        <v>0</v>
      </c>
      <c r="BA9" s="18"/>
      <c r="BB9" s="18"/>
      <c r="BC9" s="18">
        <v>1000</v>
      </c>
      <c r="BD9" s="18">
        <v>3000000</v>
      </c>
      <c r="BE9" s="18"/>
      <c r="BF9" s="18">
        <v>75000</v>
      </c>
      <c r="BG9" s="18"/>
      <c r="BH9" s="18"/>
      <c r="BI9" s="18">
        <v>1000</v>
      </c>
      <c r="BJ9" s="18"/>
      <c r="BK9" s="18"/>
      <c r="BL9" s="18">
        <v>2899303.09</v>
      </c>
      <c r="BM9" s="28" t="s">
        <v>0</v>
      </c>
      <c r="BN9" s="24" t="s">
        <v>0</v>
      </c>
      <c r="BO9" s="24" t="s">
        <v>0</v>
      </c>
    </row>
    <row r="10" spans="1:67" s="25" customFormat="1" ht="25.5" x14ac:dyDescent="0.25">
      <c r="A10" s="13"/>
      <c r="B10" s="14">
        <v>5</v>
      </c>
      <c r="C10" s="8" t="s">
        <v>13</v>
      </c>
      <c r="D10" s="15">
        <f t="shared" si="0"/>
        <v>4211663.24</v>
      </c>
      <c r="E10" s="15"/>
      <c r="F10" s="16" t="s">
        <v>0</v>
      </c>
      <c r="G10" s="18">
        <v>1927212.48</v>
      </c>
      <c r="H10" s="18"/>
      <c r="I10" s="18"/>
      <c r="J10" s="18">
        <v>1413158.64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>
        <v>13078</v>
      </c>
      <c r="AI10" s="18"/>
      <c r="AJ10" s="18"/>
      <c r="AK10" s="18">
        <v>15000</v>
      </c>
      <c r="AL10" s="18"/>
      <c r="AM10" s="18"/>
      <c r="AN10" s="18"/>
      <c r="AO10" s="18"/>
      <c r="AP10" s="18"/>
      <c r="AQ10" s="18">
        <v>144150</v>
      </c>
      <c r="AR10" s="18"/>
      <c r="AS10" s="18"/>
      <c r="AT10" s="18"/>
      <c r="AU10" s="18"/>
      <c r="AV10" s="18"/>
      <c r="AW10" s="18"/>
      <c r="AX10" s="18"/>
      <c r="AY10" s="18"/>
      <c r="AZ10" s="18">
        <v>161763.38</v>
      </c>
      <c r="BA10" s="18"/>
      <c r="BB10" s="18"/>
      <c r="BC10" s="18">
        <v>490800.74</v>
      </c>
      <c r="BD10" s="18"/>
      <c r="BE10" s="18"/>
      <c r="BF10" s="18">
        <v>45500</v>
      </c>
      <c r="BG10" s="18"/>
      <c r="BH10" s="18"/>
      <c r="BI10" s="18">
        <v>1000</v>
      </c>
      <c r="BJ10" s="18"/>
      <c r="BK10" s="18"/>
      <c r="BL10" s="18">
        <v>4121215.68</v>
      </c>
      <c r="BM10" s="28" t="s">
        <v>0</v>
      </c>
      <c r="BN10" s="24" t="s">
        <v>0</v>
      </c>
      <c r="BO10" s="24" t="s">
        <v>0</v>
      </c>
    </row>
    <row r="11" spans="1:67" s="25" customFormat="1" ht="25.5" x14ac:dyDescent="0.25">
      <c r="A11" s="13"/>
      <c r="B11" s="14">
        <v>6</v>
      </c>
      <c r="C11" s="8" t="s">
        <v>12</v>
      </c>
      <c r="D11" s="15">
        <f t="shared" si="0"/>
        <v>4631948.5599999996</v>
      </c>
      <c r="E11" s="15"/>
      <c r="F11" s="16" t="s">
        <v>0</v>
      </c>
      <c r="G11" s="18">
        <v>2422189.59</v>
      </c>
      <c r="H11" s="18"/>
      <c r="I11" s="18"/>
      <c r="J11" s="18">
        <v>1435843</v>
      </c>
      <c r="K11" s="18"/>
      <c r="L11" s="18"/>
      <c r="M11" s="18">
        <v>89650.2</v>
      </c>
      <c r="N11" s="18"/>
      <c r="O11" s="18"/>
      <c r="P11" s="18">
        <v>116108.69</v>
      </c>
      <c r="Q11" s="18"/>
      <c r="R11" s="18"/>
      <c r="S11" s="18"/>
      <c r="T11" s="18"/>
      <c r="U11" s="18"/>
      <c r="V11" s="18">
        <v>115300.8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>
        <v>32695</v>
      </c>
      <c r="AI11" s="18"/>
      <c r="AJ11" s="18"/>
      <c r="AK11" s="18">
        <v>15000</v>
      </c>
      <c r="AL11" s="18"/>
      <c r="AM11" s="18"/>
      <c r="AN11" s="18"/>
      <c r="AO11" s="18"/>
      <c r="AP11" s="18"/>
      <c r="AQ11" s="18">
        <v>149713</v>
      </c>
      <c r="AR11" s="18"/>
      <c r="AS11" s="18"/>
      <c r="AT11" s="18"/>
      <c r="AU11" s="18"/>
      <c r="AV11" s="18"/>
      <c r="AW11" s="18"/>
      <c r="AX11" s="18"/>
      <c r="AY11" s="18"/>
      <c r="AZ11" s="18">
        <v>0</v>
      </c>
      <c r="BA11" s="18"/>
      <c r="BB11" s="18"/>
      <c r="BC11" s="18">
        <v>214948.28</v>
      </c>
      <c r="BD11" s="18"/>
      <c r="BE11" s="18"/>
      <c r="BF11" s="18">
        <v>39500</v>
      </c>
      <c r="BG11" s="18"/>
      <c r="BH11" s="18"/>
      <c r="BI11" s="18">
        <v>1000</v>
      </c>
      <c r="BJ11" s="18"/>
      <c r="BK11" s="18"/>
      <c r="BL11" s="18">
        <v>3534922.22</v>
      </c>
      <c r="BM11" s="28" t="s">
        <v>0</v>
      </c>
      <c r="BN11" s="24" t="s">
        <v>0</v>
      </c>
      <c r="BO11" s="24" t="s">
        <v>0</v>
      </c>
    </row>
    <row r="12" spans="1:67" s="25" customFormat="1" ht="25.5" x14ac:dyDescent="0.25">
      <c r="A12" s="13"/>
      <c r="B12" s="14">
        <v>7</v>
      </c>
      <c r="C12" s="8" t="s">
        <v>11</v>
      </c>
      <c r="D12" s="15">
        <f t="shared" si="0"/>
        <v>4033324.05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50320.800000000003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>
        <v>50812</v>
      </c>
      <c r="AI12" s="18"/>
      <c r="AJ12" s="18"/>
      <c r="AK12" s="18">
        <v>15000</v>
      </c>
      <c r="AL12" s="18"/>
      <c r="AM12" s="18"/>
      <c r="AN12" s="18"/>
      <c r="AO12" s="18"/>
      <c r="AP12" s="18"/>
      <c r="AQ12" s="18">
        <v>63770</v>
      </c>
      <c r="AR12" s="18"/>
      <c r="AS12" s="18"/>
      <c r="AT12" s="18"/>
      <c r="AU12" s="18"/>
      <c r="AV12" s="18"/>
      <c r="AW12" s="18"/>
      <c r="AX12" s="18"/>
      <c r="AY12" s="18"/>
      <c r="AZ12" s="18">
        <v>757201.14</v>
      </c>
      <c r="BA12" s="18"/>
      <c r="BB12" s="18"/>
      <c r="BC12" s="18">
        <v>139601.32</v>
      </c>
      <c r="BD12" s="18"/>
      <c r="BE12" s="18"/>
      <c r="BF12" s="18">
        <v>55500</v>
      </c>
      <c r="BG12" s="18"/>
      <c r="BH12" s="18"/>
      <c r="BI12" s="18">
        <v>1000</v>
      </c>
      <c r="BJ12" s="18"/>
      <c r="BK12" s="18"/>
      <c r="BL12" s="18">
        <v>2062075.9</v>
      </c>
      <c r="BM12" s="28" t="s">
        <v>0</v>
      </c>
      <c r="BN12" s="24" t="s">
        <v>0</v>
      </c>
      <c r="BO12" s="24" t="s">
        <v>0</v>
      </c>
    </row>
    <row r="13" spans="1:67" s="25" customFormat="1" ht="25.5" x14ac:dyDescent="0.25">
      <c r="A13" s="13"/>
      <c r="B13" s="14">
        <v>8</v>
      </c>
      <c r="C13" s="8" t="s">
        <v>10</v>
      </c>
      <c r="D13" s="15">
        <f t="shared" si="0"/>
        <v>4537008.17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338637.6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>
        <v>12078</v>
      </c>
      <c r="AI13" s="18"/>
      <c r="AJ13" s="18"/>
      <c r="AK13" s="18">
        <v>15000</v>
      </c>
      <c r="AL13" s="18"/>
      <c r="AM13" s="18"/>
      <c r="AN13" s="18"/>
      <c r="AO13" s="18"/>
      <c r="AP13" s="18"/>
      <c r="AQ13" s="18">
        <v>0</v>
      </c>
      <c r="AR13" s="18"/>
      <c r="AS13" s="18"/>
      <c r="AT13" s="18"/>
      <c r="AU13" s="18"/>
      <c r="AV13" s="18"/>
      <c r="AW13" s="18"/>
      <c r="AX13" s="18"/>
      <c r="AY13" s="18"/>
      <c r="AZ13" s="18">
        <v>0</v>
      </c>
      <c r="BA13" s="18"/>
      <c r="BB13" s="18"/>
      <c r="BC13" s="18">
        <v>1000</v>
      </c>
      <c r="BD13" s="18"/>
      <c r="BE13" s="18"/>
      <c r="BF13" s="18">
        <v>35500</v>
      </c>
      <c r="BG13" s="18"/>
      <c r="BH13" s="18"/>
      <c r="BI13" s="18">
        <v>1000</v>
      </c>
      <c r="BJ13" s="18"/>
      <c r="BK13" s="18"/>
      <c r="BL13" s="18">
        <v>3486859.01</v>
      </c>
      <c r="BM13" s="28" t="s">
        <v>0</v>
      </c>
      <c r="BN13" s="24" t="s">
        <v>0</v>
      </c>
      <c r="BO13" s="24" t="s">
        <v>0</v>
      </c>
    </row>
    <row r="14" spans="1:67" s="25" customFormat="1" ht="25.5" x14ac:dyDescent="0.25">
      <c r="A14" s="13"/>
      <c r="B14" s="14">
        <v>9</v>
      </c>
      <c r="C14" s="8" t="s">
        <v>9</v>
      </c>
      <c r="D14" s="15">
        <f t="shared" si="0"/>
        <v>870641.11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>
        <v>10078</v>
      </c>
      <c r="AI14" s="18"/>
      <c r="AJ14" s="18"/>
      <c r="AK14" s="18">
        <v>0</v>
      </c>
      <c r="AL14" s="18"/>
      <c r="AM14" s="18"/>
      <c r="AN14" s="18"/>
      <c r="AO14" s="18"/>
      <c r="AP14" s="18"/>
      <c r="AQ14" s="18">
        <v>75015.509999999995</v>
      </c>
      <c r="AR14" s="18"/>
      <c r="AS14" s="18"/>
      <c r="AT14" s="18"/>
      <c r="AU14" s="18"/>
      <c r="AV14" s="18"/>
      <c r="AW14" s="18"/>
      <c r="AX14" s="18"/>
      <c r="AY14" s="18"/>
      <c r="AZ14" s="18">
        <v>0</v>
      </c>
      <c r="BA14" s="18"/>
      <c r="BB14" s="18"/>
      <c r="BC14" s="18">
        <v>448972.6</v>
      </c>
      <c r="BD14" s="18"/>
      <c r="BE14" s="18"/>
      <c r="BF14" s="18">
        <v>0</v>
      </c>
      <c r="BG14" s="18"/>
      <c r="BH14" s="18"/>
      <c r="BI14" s="18">
        <v>1000</v>
      </c>
      <c r="BJ14" s="18"/>
      <c r="BK14" s="18"/>
      <c r="BL14" s="18">
        <v>469627.95</v>
      </c>
      <c r="BM14" s="28" t="s">
        <v>0</v>
      </c>
      <c r="BN14" s="24" t="s">
        <v>0</v>
      </c>
      <c r="BO14" s="24" t="s">
        <v>0</v>
      </c>
    </row>
    <row r="15" spans="1:67" s="25" customFormat="1" ht="25.5" x14ac:dyDescent="0.25">
      <c r="A15" s="13"/>
      <c r="B15" s="14">
        <v>10</v>
      </c>
      <c r="C15" s="8" t="s">
        <v>8</v>
      </c>
      <c r="D15" s="15">
        <f t="shared" si="0"/>
        <v>4074978.3800000008</v>
      </c>
      <c r="E15" s="15"/>
      <c r="F15" s="16" t="s">
        <v>0</v>
      </c>
      <c r="G15" s="18">
        <v>1618481.28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52854.99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>
        <v>40812.25</v>
      </c>
      <c r="AI15" s="18"/>
      <c r="AJ15" s="18"/>
      <c r="AK15" s="18">
        <v>0</v>
      </c>
      <c r="AL15" s="18"/>
      <c r="AM15" s="18"/>
      <c r="AN15" s="18"/>
      <c r="AO15" s="18"/>
      <c r="AP15" s="18"/>
      <c r="AQ15" s="18">
        <v>179713</v>
      </c>
      <c r="AR15" s="18"/>
      <c r="AS15" s="18"/>
      <c r="AT15" s="18"/>
      <c r="AU15" s="18"/>
      <c r="AV15" s="18"/>
      <c r="AW15" s="18"/>
      <c r="AX15" s="18"/>
      <c r="AY15" s="18"/>
      <c r="AZ15" s="18">
        <v>325499.46999999997</v>
      </c>
      <c r="BA15" s="18"/>
      <c r="BB15" s="18"/>
      <c r="BC15" s="18">
        <v>1000</v>
      </c>
      <c r="BD15" s="18"/>
      <c r="BE15" s="18"/>
      <c r="BF15" s="18">
        <v>27500</v>
      </c>
      <c r="BG15" s="18"/>
      <c r="BH15" s="18"/>
      <c r="BI15" s="18">
        <v>1000</v>
      </c>
      <c r="BJ15" s="18"/>
      <c r="BK15" s="18"/>
      <c r="BL15" s="18">
        <v>3687607.18</v>
      </c>
      <c r="BM15" s="28" t="s">
        <v>0</v>
      </c>
      <c r="BN15" s="24" t="s">
        <v>0</v>
      </c>
      <c r="BO15" s="24" t="s">
        <v>0</v>
      </c>
    </row>
    <row r="16" spans="1:67" s="25" customFormat="1" ht="25.5" x14ac:dyDescent="0.25">
      <c r="A16" s="13"/>
      <c r="B16" s="14">
        <v>11</v>
      </c>
      <c r="C16" s="8" t="s">
        <v>7</v>
      </c>
      <c r="D16" s="15">
        <f t="shared" si="0"/>
        <v>21743316.949999999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543960</v>
      </c>
      <c r="W16" s="18"/>
      <c r="X16" s="18"/>
      <c r="Y16" s="18">
        <v>1000</v>
      </c>
      <c r="Z16" s="18"/>
      <c r="AA16" s="18"/>
      <c r="AB16" s="18">
        <v>14614999.91</v>
      </c>
      <c r="AC16" s="18"/>
      <c r="AD16" s="18"/>
      <c r="AE16" s="18">
        <v>50000</v>
      </c>
      <c r="AF16" s="18"/>
      <c r="AG16" s="18"/>
      <c r="AH16" s="18">
        <v>60897</v>
      </c>
      <c r="AI16" s="18"/>
      <c r="AJ16" s="18"/>
      <c r="AK16" s="18">
        <v>0</v>
      </c>
      <c r="AL16" s="18"/>
      <c r="AM16" s="18"/>
      <c r="AN16" s="18">
        <v>1000</v>
      </c>
      <c r="AO16" s="18"/>
      <c r="AP16" s="18"/>
      <c r="AQ16" s="18"/>
      <c r="AR16" s="18"/>
      <c r="AS16" s="18"/>
      <c r="AT16" s="18">
        <v>4203680.04</v>
      </c>
      <c r="AU16" s="18"/>
      <c r="AV16" s="18"/>
      <c r="AW16" s="18">
        <v>670000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0</v>
      </c>
      <c r="BJ16" s="18"/>
      <c r="BK16" s="18"/>
      <c r="BL16" s="18">
        <v>11384568.73</v>
      </c>
      <c r="BM16" s="28" t="s">
        <v>0</v>
      </c>
      <c r="BN16" s="24" t="s">
        <v>0</v>
      </c>
      <c r="BO16" s="24" t="s">
        <v>0</v>
      </c>
    </row>
    <row r="17" spans="1:67" s="25" customFormat="1" ht="25.5" x14ac:dyDescent="0.25">
      <c r="A17" s="13"/>
      <c r="B17" s="14">
        <v>12</v>
      </c>
      <c r="C17" s="8" t="s">
        <v>6</v>
      </c>
      <c r="D17" s="15">
        <f t="shared" si="0"/>
        <v>4286064.2</v>
      </c>
      <c r="E17" s="15"/>
      <c r="F17" s="16" t="s">
        <v>0</v>
      </c>
      <c r="G17" s="18">
        <v>1719125.43</v>
      </c>
      <c r="H17" s="18"/>
      <c r="I17" s="18"/>
      <c r="J17" s="18">
        <v>1402297.9</v>
      </c>
      <c r="K17" s="18"/>
      <c r="L17" s="18"/>
      <c r="M17" s="18"/>
      <c r="N17" s="18"/>
      <c r="O17" s="18"/>
      <c r="P17" s="18">
        <v>50431.79</v>
      </c>
      <c r="Q17" s="18"/>
      <c r="R17" s="18"/>
      <c r="S17" s="18"/>
      <c r="T17" s="18"/>
      <c r="U17" s="18"/>
      <c r="V17" s="18">
        <v>717487.2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>
        <v>26144.1</v>
      </c>
      <c r="AI17" s="18"/>
      <c r="AJ17" s="18"/>
      <c r="AK17" s="18">
        <v>15000</v>
      </c>
      <c r="AL17" s="18"/>
      <c r="AM17" s="18"/>
      <c r="AN17" s="18"/>
      <c r="AO17" s="18"/>
      <c r="AP17" s="18"/>
      <c r="AQ17" s="18">
        <v>143770</v>
      </c>
      <c r="AR17" s="18"/>
      <c r="AS17" s="18"/>
      <c r="AT17" s="18"/>
      <c r="AU17" s="18"/>
      <c r="AV17" s="18"/>
      <c r="AW17" s="18"/>
      <c r="AX17" s="18"/>
      <c r="AY17" s="18"/>
      <c r="AZ17" s="18">
        <v>183807.78</v>
      </c>
      <c r="BA17" s="18"/>
      <c r="BB17" s="18"/>
      <c r="BC17" s="18">
        <v>1000</v>
      </c>
      <c r="BD17" s="18"/>
      <c r="BE17" s="18"/>
      <c r="BF17" s="18">
        <v>26000</v>
      </c>
      <c r="BG17" s="18"/>
      <c r="BH17" s="18"/>
      <c r="BI17" s="18">
        <v>1000</v>
      </c>
      <c r="BJ17" s="18"/>
      <c r="BK17" s="18"/>
      <c r="BL17" s="18">
        <v>3609386.28</v>
      </c>
      <c r="BM17" s="28" t="s">
        <v>0</v>
      </c>
      <c r="BN17" s="24" t="s">
        <v>0</v>
      </c>
      <c r="BO17" s="24" t="s">
        <v>0</v>
      </c>
    </row>
    <row r="18" spans="1:67" s="25" customFormat="1" ht="25.5" x14ac:dyDescent="0.25">
      <c r="A18" s="13"/>
      <c r="B18" s="14">
        <v>13</v>
      </c>
      <c r="C18" s="8" t="s">
        <v>5</v>
      </c>
      <c r="D18" s="15">
        <f t="shared" si="0"/>
        <v>3580244.6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163231.20000000001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>
        <v>26156</v>
      </c>
      <c r="AI18" s="18"/>
      <c r="AJ18" s="18"/>
      <c r="AK18" s="18">
        <v>15000</v>
      </c>
      <c r="AL18" s="18"/>
      <c r="AM18" s="18"/>
      <c r="AN18" s="18"/>
      <c r="AO18" s="18"/>
      <c r="AP18" s="18"/>
      <c r="AQ18" s="18">
        <v>309426</v>
      </c>
      <c r="AR18" s="18"/>
      <c r="AS18" s="18"/>
      <c r="AT18" s="18"/>
      <c r="AU18" s="18"/>
      <c r="AV18" s="18"/>
      <c r="AW18" s="18"/>
      <c r="AX18" s="18"/>
      <c r="AY18" s="18"/>
      <c r="AZ18" s="18">
        <v>0</v>
      </c>
      <c r="BA18" s="18"/>
      <c r="BB18" s="18"/>
      <c r="BC18" s="18">
        <v>1000</v>
      </c>
      <c r="BD18" s="18"/>
      <c r="BE18" s="18"/>
      <c r="BF18" s="18">
        <v>53500</v>
      </c>
      <c r="BG18" s="18"/>
      <c r="BH18" s="18"/>
      <c r="BI18" s="18">
        <v>1000</v>
      </c>
      <c r="BJ18" s="18"/>
      <c r="BK18" s="18"/>
      <c r="BL18" s="18">
        <v>2674589.9300000002</v>
      </c>
      <c r="BM18" s="28" t="s">
        <v>0</v>
      </c>
      <c r="BN18" s="24" t="s">
        <v>0</v>
      </c>
      <c r="BO18" s="24" t="s">
        <v>0</v>
      </c>
    </row>
    <row r="19" spans="1:67" s="25" customFormat="1" ht="25.5" x14ac:dyDescent="0.25">
      <c r="A19" s="13"/>
      <c r="B19" s="14">
        <v>14</v>
      </c>
      <c r="C19" s="8" t="s">
        <v>4</v>
      </c>
      <c r="D19" s="15">
        <f t="shared" si="0"/>
        <v>3880217.9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>
        <v>56179.3</v>
      </c>
      <c r="AI19" s="18"/>
      <c r="AJ19" s="18"/>
      <c r="AK19" s="18">
        <v>14571.18</v>
      </c>
      <c r="AL19" s="18"/>
      <c r="AM19" s="18"/>
      <c r="AN19" s="18"/>
      <c r="AO19" s="18"/>
      <c r="AP19" s="18"/>
      <c r="AQ19" s="18">
        <v>83770</v>
      </c>
      <c r="AR19" s="18"/>
      <c r="AS19" s="18"/>
      <c r="AT19" s="18"/>
      <c r="AU19" s="18"/>
      <c r="AV19" s="18"/>
      <c r="AW19" s="18"/>
      <c r="AX19" s="18"/>
      <c r="AY19" s="18"/>
      <c r="AZ19" s="18">
        <v>67396.179999999993</v>
      </c>
      <c r="BA19" s="18"/>
      <c r="BB19" s="18"/>
      <c r="BC19" s="18">
        <v>1000</v>
      </c>
      <c r="BD19" s="18"/>
      <c r="BE19" s="18"/>
      <c r="BF19" s="18">
        <v>31000</v>
      </c>
      <c r="BG19" s="18"/>
      <c r="BH19" s="18"/>
      <c r="BI19" s="18">
        <v>1000</v>
      </c>
      <c r="BJ19" s="18"/>
      <c r="BK19" s="18"/>
      <c r="BL19" s="18">
        <v>3149642.03</v>
      </c>
      <c r="BM19" s="28" t="s">
        <v>0</v>
      </c>
      <c r="BN19" s="24" t="s">
        <v>0</v>
      </c>
      <c r="BO19" s="24" t="s">
        <v>0</v>
      </c>
    </row>
    <row r="20" spans="1:67" s="25" customFormat="1" ht="25.5" x14ac:dyDescent="0.25">
      <c r="A20" s="13"/>
      <c r="B20" s="14">
        <v>15</v>
      </c>
      <c r="C20" s="8" t="s">
        <v>3</v>
      </c>
      <c r="D20" s="15">
        <f t="shared" si="0"/>
        <v>3368061.6399999997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>
        <v>34689.760000000002</v>
      </c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>
        <v>26156</v>
      </c>
      <c r="AI20" s="18"/>
      <c r="AJ20" s="18"/>
      <c r="AK20" s="18">
        <v>15000</v>
      </c>
      <c r="AL20" s="18"/>
      <c r="AM20" s="18"/>
      <c r="AN20" s="18"/>
      <c r="AO20" s="18"/>
      <c r="AP20" s="18"/>
      <c r="AQ20" s="18">
        <v>176000</v>
      </c>
      <c r="AR20" s="18"/>
      <c r="AS20" s="18"/>
      <c r="AT20" s="18"/>
      <c r="AU20" s="18"/>
      <c r="AV20" s="18"/>
      <c r="AW20" s="18"/>
      <c r="AX20" s="18"/>
      <c r="AY20" s="18"/>
      <c r="AZ20" s="18">
        <v>321554.02</v>
      </c>
      <c r="BA20" s="18"/>
      <c r="BB20" s="18"/>
      <c r="BC20" s="18">
        <v>1000</v>
      </c>
      <c r="BD20" s="18"/>
      <c r="BE20" s="18"/>
      <c r="BF20" s="18">
        <v>29500</v>
      </c>
      <c r="BG20" s="18"/>
      <c r="BH20" s="18"/>
      <c r="BI20" s="18">
        <v>1000</v>
      </c>
      <c r="BJ20" s="18"/>
      <c r="BK20" s="18"/>
      <c r="BL20" s="18">
        <v>2618022.86</v>
      </c>
      <c r="BM20" s="28" t="s">
        <v>0</v>
      </c>
      <c r="BN20" s="24" t="s">
        <v>0</v>
      </c>
      <c r="BO20" s="24" t="s">
        <v>0</v>
      </c>
    </row>
    <row r="21" spans="1:67" s="25" customFormat="1" ht="25.5" x14ac:dyDescent="0.25">
      <c r="A21" s="13"/>
      <c r="B21" s="14">
        <v>16</v>
      </c>
      <c r="C21" s="8" t="s">
        <v>2</v>
      </c>
      <c r="D21" s="15">
        <f t="shared" si="0"/>
        <v>1208805.0899999999</v>
      </c>
      <c r="E21" s="15"/>
      <c r="F21" s="16" t="s">
        <v>0</v>
      </c>
      <c r="G21" s="18">
        <v>97990.57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>
        <v>26282.12</v>
      </c>
      <c r="AI21" s="18"/>
      <c r="AJ21" s="18"/>
      <c r="AK21" s="18">
        <v>15000</v>
      </c>
      <c r="AL21" s="18"/>
      <c r="AM21" s="18"/>
      <c r="AN21" s="18"/>
      <c r="AO21" s="18"/>
      <c r="AP21" s="18"/>
      <c r="AQ21" s="18">
        <v>295369</v>
      </c>
      <c r="AR21" s="18"/>
      <c r="AS21" s="18"/>
      <c r="AT21" s="18"/>
      <c r="AU21" s="18"/>
      <c r="AV21" s="18"/>
      <c r="AW21" s="18"/>
      <c r="AX21" s="18"/>
      <c r="AY21" s="18"/>
      <c r="AZ21" s="18">
        <v>345226.72</v>
      </c>
      <c r="BA21" s="18"/>
      <c r="BB21" s="18"/>
      <c r="BC21" s="18">
        <v>1000</v>
      </c>
      <c r="BD21" s="18"/>
      <c r="BE21" s="18"/>
      <c r="BF21" s="18">
        <v>48500</v>
      </c>
      <c r="BG21" s="18"/>
      <c r="BH21" s="18"/>
      <c r="BI21" s="18">
        <v>1000</v>
      </c>
      <c r="BJ21" s="18"/>
      <c r="BK21" s="18"/>
      <c r="BL21" s="18">
        <v>1041895.52</v>
      </c>
      <c r="BM21" s="28" t="s">
        <v>0</v>
      </c>
      <c r="BN21" s="24" t="s">
        <v>0</v>
      </c>
      <c r="BO21" s="24" t="s">
        <v>0</v>
      </c>
    </row>
    <row r="22" spans="1:67" s="25" customFormat="1" ht="15" x14ac:dyDescent="0.25">
      <c r="A22" s="19"/>
      <c r="B22" s="49" t="s">
        <v>1</v>
      </c>
      <c r="C22" s="49"/>
      <c r="D22" s="20">
        <f>G22+J22+M22+P22+S22+V22+Y22+AB22+AH22+AK22+AN22+AQ22+AZ22+BC22+BF22+BI22+AT22+AW22+AE22</f>
        <v>77654498.63000001</v>
      </c>
      <c r="E22" s="20">
        <v>3000000</v>
      </c>
      <c r="F22" s="21">
        <f t="shared" ref="F22:BL22" si="1">SUM(F6:F21)</f>
        <v>0</v>
      </c>
      <c r="G22" s="21">
        <f t="shared" si="1"/>
        <v>27077917.02</v>
      </c>
      <c r="H22" s="21">
        <f t="shared" si="1"/>
        <v>0</v>
      </c>
      <c r="I22" s="21">
        <f t="shared" si="1"/>
        <v>0</v>
      </c>
      <c r="J22" s="21">
        <f t="shared" si="1"/>
        <v>18469636.609999999</v>
      </c>
      <c r="K22" s="21">
        <f t="shared" si="1"/>
        <v>0</v>
      </c>
      <c r="L22" s="21">
        <f t="shared" si="1"/>
        <v>0</v>
      </c>
      <c r="M22" s="21">
        <f t="shared" si="1"/>
        <v>478492.52</v>
      </c>
      <c r="N22" s="21">
        <f t="shared" si="1"/>
        <v>0</v>
      </c>
      <c r="O22" s="21">
        <f t="shared" si="1"/>
        <v>0</v>
      </c>
      <c r="P22" s="21">
        <f t="shared" si="1"/>
        <v>785446</v>
      </c>
      <c r="Q22" s="21">
        <f t="shared" si="1"/>
        <v>0</v>
      </c>
      <c r="R22" s="21">
        <f t="shared" si="1"/>
        <v>0</v>
      </c>
      <c r="S22" s="21">
        <f t="shared" si="1"/>
        <v>825739.7300000001</v>
      </c>
      <c r="T22" s="21">
        <f t="shared" si="1"/>
        <v>0</v>
      </c>
      <c r="U22" s="21">
        <f t="shared" si="1"/>
        <v>0</v>
      </c>
      <c r="V22" s="21">
        <f t="shared" si="1"/>
        <v>2214000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14614999.91</v>
      </c>
      <c r="AC22" s="21">
        <f t="shared" si="1"/>
        <v>0</v>
      </c>
      <c r="AD22" s="21">
        <f t="shared" si="1"/>
        <v>0</v>
      </c>
      <c r="AE22" s="21">
        <f t="shared" si="1"/>
        <v>50000</v>
      </c>
      <c r="AF22" s="21">
        <f t="shared" si="1"/>
        <v>0</v>
      </c>
      <c r="AG22" s="21">
        <f t="shared" si="1"/>
        <v>0</v>
      </c>
      <c r="AH22" s="21">
        <f t="shared" si="1"/>
        <v>473713.6</v>
      </c>
      <c r="AI22" s="21">
        <f t="shared" si="1"/>
        <v>0</v>
      </c>
      <c r="AJ22" s="21">
        <f t="shared" si="1"/>
        <v>0</v>
      </c>
      <c r="AK22" s="21">
        <f t="shared" si="1"/>
        <v>194571.18</v>
      </c>
      <c r="AL22" s="21">
        <f t="shared" si="1"/>
        <v>0</v>
      </c>
      <c r="AM22" s="21">
        <f t="shared" si="1"/>
        <v>0</v>
      </c>
      <c r="AN22" s="21">
        <f t="shared" si="1"/>
        <v>1000</v>
      </c>
      <c r="AO22" s="21">
        <f t="shared" si="1"/>
        <v>0</v>
      </c>
      <c r="AP22" s="21">
        <f t="shared" si="1"/>
        <v>0</v>
      </c>
      <c r="AQ22" s="21">
        <f t="shared" si="1"/>
        <v>2559345.5099999998</v>
      </c>
      <c r="AR22" s="21">
        <f t="shared" si="1"/>
        <v>0</v>
      </c>
      <c r="AS22" s="21">
        <f t="shared" si="1"/>
        <v>0</v>
      </c>
      <c r="AT22" s="21">
        <f t="shared" si="1"/>
        <v>4292680.04</v>
      </c>
      <c r="AU22" s="21">
        <f t="shared" si="1"/>
        <v>0</v>
      </c>
      <c r="AV22" s="21">
        <f t="shared" si="1"/>
        <v>0</v>
      </c>
      <c r="AW22" s="21">
        <f t="shared" si="1"/>
        <v>670000</v>
      </c>
      <c r="AX22" s="21">
        <f t="shared" si="1"/>
        <v>0</v>
      </c>
      <c r="AY22" s="21">
        <f t="shared" si="1"/>
        <v>0</v>
      </c>
      <c r="AZ22" s="21">
        <f t="shared" si="1"/>
        <v>2940801.95</v>
      </c>
      <c r="BA22" s="21">
        <f t="shared" si="1"/>
        <v>0</v>
      </c>
      <c r="BB22" s="21">
        <f t="shared" si="1"/>
        <v>0</v>
      </c>
      <c r="BC22" s="21">
        <f t="shared" si="1"/>
        <v>1386154.56</v>
      </c>
      <c r="BD22" s="21">
        <f t="shared" si="1"/>
        <v>3000000</v>
      </c>
      <c r="BE22" s="21">
        <f t="shared" si="1"/>
        <v>0</v>
      </c>
      <c r="BF22" s="21">
        <f t="shared" si="1"/>
        <v>604000</v>
      </c>
      <c r="BG22" s="21">
        <f t="shared" si="1"/>
        <v>0</v>
      </c>
      <c r="BH22" s="21">
        <f t="shared" si="1"/>
        <v>0</v>
      </c>
      <c r="BI22" s="21">
        <f t="shared" si="1"/>
        <v>15000</v>
      </c>
      <c r="BJ22" s="21">
        <f t="shared" si="1"/>
        <v>0</v>
      </c>
      <c r="BK22" s="21">
        <f t="shared" si="1"/>
        <v>0</v>
      </c>
      <c r="BL22" s="21">
        <f t="shared" si="1"/>
        <v>54196726.850000001</v>
      </c>
      <c r="BM22" s="24" t="s">
        <v>0</v>
      </c>
      <c r="BN22" s="24" t="s">
        <v>0</v>
      </c>
      <c r="BO22" s="24" t="s">
        <v>0</v>
      </c>
    </row>
    <row r="23" spans="1:67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</row>
    <row r="24" spans="1:67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</row>
    <row r="25" spans="1:67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</row>
    <row r="26" spans="1:67" x14ac:dyDescent="0.2">
      <c r="D26" s="4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</row>
    <row r="27" spans="1:67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7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7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7">
    <mergeCell ref="B22:C22"/>
    <mergeCell ref="BC1:BI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  <mergeCell ref="AE4:AG4"/>
    <mergeCell ref="BI4:BK4"/>
    <mergeCell ref="BF4:BH4"/>
    <mergeCell ref="BC4:BE4"/>
    <mergeCell ref="AH4:AJ4"/>
    <mergeCell ref="AK4:AM4"/>
    <mergeCell ref="AN4:AP4"/>
    <mergeCell ref="AQ4:AS4"/>
    <mergeCell ref="AZ4:BB4"/>
    <mergeCell ref="AT4:AV4"/>
    <mergeCell ref="AW4:AY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2024-12-18T04:11:00Z</cp:lastPrinted>
  <dcterms:created xsi:type="dcterms:W3CDTF">2023-12-13T11:18:42Z</dcterms:created>
  <dcterms:modified xsi:type="dcterms:W3CDTF">2024-12-18T04:12:50Z</dcterms:modified>
</cp:coreProperties>
</file>