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Лист1!$A$1:$X$155</definedName>
  </definedNames>
  <calcPr calcId="124519"/>
  <fileRecoveryPr repairLoad="1"/>
</workbook>
</file>

<file path=xl/calcChain.xml><?xml version="1.0" encoding="utf-8"?>
<calcChain xmlns="http://schemas.openxmlformats.org/spreadsheetml/2006/main">
  <c r="N42" i="1"/>
  <c r="I42"/>
  <c r="J42"/>
  <c r="K42"/>
  <c r="L42"/>
  <c r="M42"/>
  <c r="H42"/>
  <c r="L43" l="1"/>
  <c r="I41"/>
  <c r="J41"/>
  <c r="K41"/>
  <c r="L41"/>
  <c r="M41"/>
  <c r="N41"/>
  <c r="H41"/>
  <c r="G48"/>
  <c r="G47"/>
  <c r="G46" s="1"/>
  <c r="Q46"/>
  <c r="N46"/>
  <c r="M46"/>
  <c r="L46"/>
  <c r="K46"/>
  <c r="J46"/>
  <c r="I46"/>
  <c r="H46"/>
  <c r="I152" l="1"/>
  <c r="J152"/>
  <c r="K152"/>
  <c r="L152"/>
  <c r="M152"/>
  <c r="N152"/>
  <c r="H152"/>
  <c r="I151"/>
  <c r="J151"/>
  <c r="K151"/>
  <c r="M151"/>
  <c r="N151"/>
  <c r="H151"/>
  <c r="G113"/>
  <c r="I110"/>
  <c r="J110"/>
  <c r="J108" s="1"/>
  <c r="K110"/>
  <c r="L110"/>
  <c r="M110"/>
  <c r="N110"/>
  <c r="H110"/>
  <c r="I109"/>
  <c r="J109"/>
  <c r="K109"/>
  <c r="L109"/>
  <c r="M109"/>
  <c r="N109"/>
  <c r="H109"/>
  <c r="I86"/>
  <c r="J86"/>
  <c r="K86"/>
  <c r="L86"/>
  <c r="M86"/>
  <c r="N86"/>
  <c r="H86"/>
  <c r="I85"/>
  <c r="J85"/>
  <c r="K85"/>
  <c r="L85"/>
  <c r="M85"/>
  <c r="N85"/>
  <c r="H85"/>
  <c r="G106"/>
  <c r="N105"/>
  <c r="M105"/>
  <c r="L105"/>
  <c r="K105"/>
  <c r="J105"/>
  <c r="I105"/>
  <c r="H105"/>
  <c r="G105"/>
  <c r="N108"/>
  <c r="K108"/>
  <c r="G103"/>
  <c r="N102"/>
  <c r="M102"/>
  <c r="L102"/>
  <c r="K102"/>
  <c r="J102"/>
  <c r="I102"/>
  <c r="H102"/>
  <c r="G102"/>
  <c r="M108" l="1"/>
  <c r="I108"/>
  <c r="L108"/>
  <c r="G110"/>
  <c r="G108" s="1"/>
  <c r="H108"/>
  <c r="G109"/>
  <c r="I18"/>
  <c r="J18"/>
  <c r="K18"/>
  <c r="L18"/>
  <c r="M18"/>
  <c r="N18"/>
  <c r="H18"/>
  <c r="I17"/>
  <c r="J17"/>
  <c r="K17"/>
  <c r="L17"/>
  <c r="M17"/>
  <c r="N17"/>
  <c r="H17"/>
  <c r="G36"/>
  <c r="G35"/>
  <c r="N34"/>
  <c r="M34"/>
  <c r="L34"/>
  <c r="K34"/>
  <c r="J34"/>
  <c r="I34"/>
  <c r="H34"/>
  <c r="G34"/>
  <c r="I143" l="1"/>
  <c r="J143"/>
  <c r="K143"/>
  <c r="L143"/>
  <c r="M143"/>
  <c r="M141" s="1"/>
  <c r="N143"/>
  <c r="H143"/>
  <c r="I142"/>
  <c r="J142"/>
  <c r="K142"/>
  <c r="K141" s="1"/>
  <c r="L142"/>
  <c r="M142"/>
  <c r="N142"/>
  <c r="H142"/>
  <c r="G142" s="1"/>
  <c r="L141"/>
  <c r="I119"/>
  <c r="J119"/>
  <c r="K119"/>
  <c r="L119"/>
  <c r="M119"/>
  <c r="N119"/>
  <c r="H119"/>
  <c r="H118"/>
  <c r="I118"/>
  <c r="J118"/>
  <c r="K118"/>
  <c r="L118"/>
  <c r="L151" s="1"/>
  <c r="M118"/>
  <c r="N118"/>
  <c r="G140"/>
  <c r="G139"/>
  <c r="N138"/>
  <c r="M138"/>
  <c r="L138"/>
  <c r="K138"/>
  <c r="J138"/>
  <c r="I138"/>
  <c r="H138"/>
  <c r="G138"/>
  <c r="G137"/>
  <c r="G136"/>
  <c r="N135"/>
  <c r="M135"/>
  <c r="L135"/>
  <c r="K135"/>
  <c r="J135"/>
  <c r="I135"/>
  <c r="H135"/>
  <c r="G135"/>
  <c r="G134"/>
  <c r="G133"/>
  <c r="N132"/>
  <c r="M132"/>
  <c r="L132"/>
  <c r="K132"/>
  <c r="J132"/>
  <c r="I132"/>
  <c r="H132"/>
  <c r="G132"/>
  <c r="Q49"/>
  <c r="G45"/>
  <c r="G44"/>
  <c r="G43" s="1"/>
  <c r="N43"/>
  <c r="M43"/>
  <c r="K43"/>
  <c r="J43"/>
  <c r="I43"/>
  <c r="H43"/>
  <c r="H141" l="1"/>
  <c r="G143"/>
  <c r="G141" s="1"/>
  <c r="N141"/>
  <c r="J141"/>
  <c r="I141"/>
  <c r="L56"/>
  <c r="L61"/>
  <c r="N56"/>
  <c r="L70"/>
  <c r="L68" s="1"/>
  <c r="M70"/>
  <c r="M68" s="1"/>
  <c r="N70"/>
  <c r="N68" s="1"/>
  <c r="L77" l="1"/>
  <c r="N77"/>
  <c r="I40"/>
  <c r="L40"/>
  <c r="H40"/>
  <c r="M40"/>
  <c r="N40"/>
  <c r="J40"/>
  <c r="G39"/>
  <c r="G37" s="1"/>
  <c r="G38"/>
  <c r="N37"/>
  <c r="M37"/>
  <c r="L37"/>
  <c r="K37"/>
  <c r="J37"/>
  <c r="I37"/>
  <c r="H37"/>
  <c r="G42" l="1"/>
  <c r="K40"/>
  <c r="G146"/>
  <c r="G145"/>
  <c r="N144"/>
  <c r="M144"/>
  <c r="L144"/>
  <c r="K144"/>
  <c r="J144"/>
  <c r="I144"/>
  <c r="H144"/>
  <c r="K25"/>
  <c r="G144" l="1"/>
  <c r="I69"/>
  <c r="J69"/>
  <c r="K69"/>
  <c r="L69"/>
  <c r="M69"/>
  <c r="N69"/>
  <c r="H69"/>
  <c r="I68"/>
  <c r="G72"/>
  <c r="G71"/>
  <c r="K70"/>
  <c r="K68" s="1"/>
  <c r="J70"/>
  <c r="J68" s="1"/>
  <c r="I70"/>
  <c r="H70"/>
  <c r="H68" s="1"/>
  <c r="G70" l="1"/>
  <c r="N16"/>
  <c r="J25"/>
  <c r="L25"/>
  <c r="M25"/>
  <c r="N25"/>
  <c r="L16" l="1"/>
  <c r="J16"/>
  <c r="M16"/>
  <c r="K16"/>
  <c r="I49"/>
  <c r="J49"/>
  <c r="K49"/>
  <c r="L49"/>
  <c r="M49"/>
  <c r="I28"/>
  <c r="J28"/>
  <c r="K28"/>
  <c r="L28"/>
  <c r="M28"/>
  <c r="N28"/>
  <c r="J111"/>
  <c r="K111"/>
  <c r="L111"/>
  <c r="M111"/>
  <c r="N111"/>
  <c r="G112"/>
  <c r="G111" s="1"/>
  <c r="H111"/>
  <c r="I111"/>
  <c r="I56"/>
  <c r="I77" s="1"/>
  <c r="L117"/>
  <c r="J56"/>
  <c r="K56"/>
  <c r="K77" s="1"/>
  <c r="M56"/>
  <c r="N49"/>
  <c r="I126"/>
  <c r="J126"/>
  <c r="K126"/>
  <c r="I93"/>
  <c r="J93"/>
  <c r="K93"/>
  <c r="L93"/>
  <c r="M93"/>
  <c r="G50"/>
  <c r="G41" s="1"/>
  <c r="G40" s="1"/>
  <c r="G51"/>
  <c r="H49"/>
  <c r="I25"/>
  <c r="I31"/>
  <c r="J31"/>
  <c r="K31"/>
  <c r="L31"/>
  <c r="M31"/>
  <c r="N31"/>
  <c r="H56"/>
  <c r="H77" s="1"/>
  <c r="G30"/>
  <c r="G29"/>
  <c r="H28"/>
  <c r="G33"/>
  <c r="G32"/>
  <c r="G31" s="1"/>
  <c r="H31"/>
  <c r="M19"/>
  <c r="L19"/>
  <c r="I99"/>
  <c r="J99"/>
  <c r="K99"/>
  <c r="L99"/>
  <c r="M99"/>
  <c r="N99"/>
  <c r="H99"/>
  <c r="G100"/>
  <c r="G101"/>
  <c r="N117"/>
  <c r="I147"/>
  <c r="J147"/>
  <c r="K147"/>
  <c r="L147"/>
  <c r="M147"/>
  <c r="N147"/>
  <c r="H147"/>
  <c r="G148"/>
  <c r="G149"/>
  <c r="H126"/>
  <c r="J96"/>
  <c r="K96"/>
  <c r="L96"/>
  <c r="M96"/>
  <c r="I96"/>
  <c r="H93"/>
  <c r="H96"/>
  <c r="G94"/>
  <c r="G95"/>
  <c r="G97"/>
  <c r="G98"/>
  <c r="H61"/>
  <c r="G62"/>
  <c r="G63"/>
  <c r="G27"/>
  <c r="H25"/>
  <c r="G26"/>
  <c r="K57"/>
  <c r="K78" s="1"/>
  <c r="G20"/>
  <c r="G17" s="1"/>
  <c r="G23"/>
  <c r="G22" s="1"/>
  <c r="I57"/>
  <c r="I78" s="1"/>
  <c r="I155" s="1"/>
  <c r="J57"/>
  <c r="J78" s="1"/>
  <c r="L57"/>
  <c r="L78" s="1"/>
  <c r="L67"/>
  <c r="M57"/>
  <c r="M78" s="1"/>
  <c r="N57"/>
  <c r="N78" s="1"/>
  <c r="H57"/>
  <c r="I129"/>
  <c r="J129"/>
  <c r="K129"/>
  <c r="H129"/>
  <c r="I22"/>
  <c r="J22"/>
  <c r="K22"/>
  <c r="L22"/>
  <c r="M22"/>
  <c r="N22"/>
  <c r="M126"/>
  <c r="N126"/>
  <c r="L126"/>
  <c r="M129"/>
  <c r="N129"/>
  <c r="L129"/>
  <c r="G131"/>
  <c r="G130"/>
  <c r="G127"/>
  <c r="G128"/>
  <c r="M123"/>
  <c r="N123"/>
  <c r="G121"/>
  <c r="G88"/>
  <c r="G74"/>
  <c r="G75"/>
  <c r="G59"/>
  <c r="M120"/>
  <c r="M90"/>
  <c r="M87"/>
  <c r="M73"/>
  <c r="M58"/>
  <c r="I58"/>
  <c r="G124"/>
  <c r="G125"/>
  <c r="G60"/>
  <c r="N58"/>
  <c r="L58"/>
  <c r="K58"/>
  <c r="J58"/>
  <c r="H58"/>
  <c r="G21"/>
  <c r="K19"/>
  <c r="J19"/>
  <c r="I19"/>
  <c r="H19"/>
  <c r="G122"/>
  <c r="N120"/>
  <c r="N90"/>
  <c r="N87"/>
  <c r="L123"/>
  <c r="L120"/>
  <c r="L90"/>
  <c r="L87"/>
  <c r="K123"/>
  <c r="K120"/>
  <c r="K90"/>
  <c r="K87"/>
  <c r="J123"/>
  <c r="J120"/>
  <c r="J90"/>
  <c r="J87"/>
  <c r="I123"/>
  <c r="I120"/>
  <c r="I90"/>
  <c r="I87"/>
  <c r="H120"/>
  <c r="H123"/>
  <c r="H90"/>
  <c r="H87"/>
  <c r="G92"/>
  <c r="G91"/>
  <c r="G89"/>
  <c r="N73"/>
  <c r="L73"/>
  <c r="K73"/>
  <c r="J73"/>
  <c r="I73"/>
  <c r="H73"/>
  <c r="H22"/>
  <c r="I55"/>
  <c r="G56" l="1"/>
  <c r="J77"/>
  <c r="H55"/>
  <c r="H78"/>
  <c r="H84"/>
  <c r="H150"/>
  <c r="G147"/>
  <c r="G99"/>
  <c r="M55"/>
  <c r="M77"/>
  <c r="M76" s="1"/>
  <c r="K84"/>
  <c r="I16"/>
  <c r="K55"/>
  <c r="J117"/>
  <c r="J67"/>
  <c r="G93"/>
  <c r="G68"/>
  <c r="L55"/>
  <c r="I67"/>
  <c r="G119"/>
  <c r="G152" s="1"/>
  <c r="M117"/>
  <c r="G96"/>
  <c r="K67"/>
  <c r="G86"/>
  <c r="G123"/>
  <c r="G73"/>
  <c r="G129"/>
  <c r="N67"/>
  <c r="M155"/>
  <c r="G28"/>
  <c r="H154"/>
  <c r="G49"/>
  <c r="M67"/>
  <c r="I76"/>
  <c r="I84"/>
  <c r="G58"/>
  <c r="G120"/>
  <c r="G126"/>
  <c r="G69"/>
  <c r="G25"/>
  <c r="H117"/>
  <c r="H16"/>
  <c r="J55"/>
  <c r="N150"/>
  <c r="K150"/>
  <c r="N84"/>
  <c r="J84"/>
  <c r="L84"/>
  <c r="G57"/>
  <c r="G55" s="1"/>
  <c r="L155"/>
  <c r="J155"/>
  <c r="G61"/>
  <c r="G90"/>
  <c r="G85"/>
  <c r="N155"/>
  <c r="K155"/>
  <c r="G19"/>
  <c r="M150"/>
  <c r="G18"/>
  <c r="G16" s="1"/>
  <c r="H67"/>
  <c r="G118"/>
  <c r="K117"/>
  <c r="I117"/>
  <c r="G87"/>
  <c r="L150"/>
  <c r="J150"/>
  <c r="M84"/>
  <c r="N55"/>
  <c r="N154" l="1"/>
  <c r="N153" s="1"/>
  <c r="J154"/>
  <c r="J153" s="1"/>
  <c r="G67"/>
  <c r="I154"/>
  <c r="I153" s="1"/>
  <c r="I150"/>
  <c r="G77"/>
  <c r="G117"/>
  <c r="M154"/>
  <c r="G84"/>
  <c r="N76"/>
  <c r="L76"/>
  <c r="J76"/>
  <c r="L154"/>
  <c r="L153" s="1"/>
  <c r="K76"/>
  <c r="K154"/>
  <c r="K153" s="1"/>
  <c r="H155"/>
  <c r="G155" s="1"/>
  <c r="G78"/>
  <c r="H76"/>
  <c r="G151"/>
  <c r="G150" s="1"/>
  <c r="M153"/>
  <c r="G76" l="1"/>
  <c r="G154"/>
  <c r="G153" s="1"/>
  <c r="H153"/>
</calcChain>
</file>

<file path=xl/sharedStrings.xml><?xml version="1.0" encoding="utf-8"?>
<sst xmlns="http://schemas.openxmlformats.org/spreadsheetml/2006/main" count="554" uniqueCount="115">
  <si>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</si>
  <si>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</si>
  <si>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</si>
  <si>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</si>
  <si>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</si>
  <si>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</si>
  <si>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</si>
  <si>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</si>
  <si>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</si>
  <si>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</si>
  <si>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</si>
  <si>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</si>
  <si>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</si>
  <si>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</si>
  <si>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</si>
  <si>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</si>
  <si>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</si>
  <si>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</si>
  <si>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Комитет по образованию муниципального района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</si>
  <si>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</si>
  <si>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</si>
  <si>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</si>
  <si>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Всего по муниципальной программе</t>
  </si>
  <si>
    <t>%</t>
  </si>
  <si>
    <t>Цель МП - Совершенствование системы, обеспечивающей общественную безопасность и защиту населения на территории Называевского муниципального района</t>
  </si>
  <si>
    <t xml:space="preserve">Задача 1 МП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</t>
  </si>
  <si>
    <t xml:space="preserve">Цель подпрограммы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 </t>
  </si>
  <si>
    <t>Задача 1 ПП - совершенствование социальной профилактики наркомании, предупреждение терроризма и экстремизма</t>
  </si>
  <si>
    <t>Мероприятие 1 Организация мероприятий, направленных на организацию молодежного волонтерского антинаркотического движения</t>
  </si>
  <si>
    <t>Мероприятие 2 Приобретение и распространение информационных просветительских материалов, наглядных пособий, буклетов, плакатов антинаркотической направленности, по предупреждению терроризма и экстремизма</t>
  </si>
  <si>
    <t>Задача 2 ПП - Совершенствование профилактики правонарушений и безнадзорности несовершеннолетних граждан</t>
  </si>
  <si>
    <t>Комитет по делам молодежи, физической культуре и спорта муниципального района</t>
  </si>
  <si>
    <t>Итого по подпрограмме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муниципальной программы</t>
  </si>
  <si>
    <t xml:space="preserve">Задача 2 МП -Сокращение числа погибших и пострадавших в чрезвычайных ситуациях и предотвращение экономического ущерба от чрезвычайных ситуаций </t>
  </si>
  <si>
    <t>Цель подпрограммы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- повышение уровня защиты населения и территории Называевского муниципального района от опасностей военного времени и от угроз, возникающих при чрезвычайных ситуациях природного и техногенного характера</t>
  </si>
  <si>
    <t>Задача 1 ПП -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чрезвычайной ситуации</t>
  </si>
  <si>
    <t>КУ "Хозяйственно-диспетчерская и архивная служба администрации муниципального района"</t>
  </si>
  <si>
    <t>Задача 2 ПП - Совершенствование системы подготовки руководящего состава и  населения в области предупреждения и ликвидации чрезвычайных ситуаций</t>
  </si>
  <si>
    <t>Итого по подпрограмме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муниципальной программы</t>
  </si>
  <si>
    <t>Оснащенность ЕДДС необходимым оборудованием</t>
  </si>
  <si>
    <t>Обеспеченность методическими пособиями и литературой по вопросам ГО и ЧС</t>
  </si>
  <si>
    <t>Доля обученных из числа руководящего состава и специалистов звена ТП РСЧС</t>
  </si>
  <si>
    <t>Количество несовершеннолетних, занимающихся добровольческой деятельностью по пропаганде здорового образа жизни в молодежной среде</t>
  </si>
  <si>
    <t>человек</t>
  </si>
  <si>
    <t>шт.</t>
  </si>
  <si>
    <t>Количество проведенных мероприятий для детей из семей, находящихся в социально опасном положении</t>
  </si>
  <si>
    <t>Количество приобретенных просветительских материалов</t>
  </si>
  <si>
    <t>единиц</t>
  </si>
  <si>
    <t>Мероприятие 2: Материально-техническое обеспечение и укомплектование Единой дежурно-диспетчерской службы (ЕДДС) муниципального района, в рамках реализации АПК "Безопасный город"</t>
  </si>
  <si>
    <t>Мероприятие 1: Обучение и повышение квалификации руководителей  и специалистов в сфере предупреждения и ликвидации чрезвычайных ситуаций в рамках реализации АПК "Безопасный город"</t>
  </si>
  <si>
    <t>Основное мероприятие - совершенствование и поддержание в состоянии готовности сил и средств для предупреждения и ликвидации чрезвычайных ситуаций, в рамках реализации АПК "Безопасный город"</t>
  </si>
  <si>
    <t>Основное мероприятие: Совершенствование методов обучения населения способам защиты от опасностей, в рамках реализации АПК "Безопасный город"</t>
  </si>
  <si>
    <t>Мероприятие 1: Организация досуга детей из семей находящихся в социально опасном положении, проведение тематических мероприятий</t>
  </si>
  <si>
    <t>Приложение</t>
  </si>
  <si>
    <t>БУ НМР "Культура Называевского муниципального района"</t>
  </si>
  <si>
    <t>БУ НМР "Культура Называевского муниципального района", комитет по делам молодежи, физической культуре и спорта муниципального района</t>
  </si>
  <si>
    <t>БУ НМР "Культура Называевского района"</t>
  </si>
  <si>
    <t>БУ НМР "Культура Называевского района", комитет по образованию</t>
  </si>
  <si>
    <t>Основное мероприятие: Организационные меры по профилактике наркомании и предупреждению экстремизма и терроризма в муниципальном районе</t>
  </si>
  <si>
    <t>Уровень оснащенности муниципальных учреждений полиграфической продукцией</t>
  </si>
  <si>
    <t>Уровень оснащенности муниципальных учреждений приобретение стендов</t>
  </si>
  <si>
    <t>Освоение денежных средств , выделенных на участие в областных соревнованиях "Школа безопасности"</t>
  </si>
  <si>
    <t xml:space="preserve"> Отдел правового обеспечения управления делами Администрация Называевского муниципального района,   БУ НМР "Культура Называевского муниципального района"</t>
  </si>
  <si>
    <t>Структура муниципальной программы «Участие в профилактике правонарушений, предупреждении терроризма, экстремизма и обеспечении  безопасности дорожного движения,  защита населения на территории Называевского муниципального района» на 2020-2026 годы</t>
  </si>
  <si>
    <t>Мероприятие 1: Ежегодное участие в областных соревнованиях "Безопасное колесо"</t>
  </si>
  <si>
    <t>Основное мероприятие : Организация мероприятий, направленных на комплексное решение проблем безнадзорности и правонарушений несовершеннолетних, работа с детьми по предупреждению асоциальных явлений</t>
  </si>
  <si>
    <t>Основное мероприятие : Профилактика дорожно-транспортных проишествий и нарушений правил дорожного движения, предупреждение детского дорожно-транспортного травматизма</t>
  </si>
  <si>
    <t>Задача 3 ПП - повышение уровня правовой культуры и предупреждение правонарушений и опасного поведения участников дорожного движения</t>
  </si>
  <si>
    <t>Сектор по мобилизационной подготовке, ГО и ЧС Администрации муниципального района</t>
  </si>
  <si>
    <t>Сектор по мобилизационной подготовке, ГО и ЧС  Администрации муниципального района</t>
  </si>
  <si>
    <t>Мероприятие 3. Осуществление личного страхования народных дружинников на период их участия в мероприятиях по охране общественного порядка</t>
  </si>
  <si>
    <t xml:space="preserve">Освоение денежных средств в полном объеме </t>
  </si>
  <si>
    <t>Мероприятие 2.Проведение акций, изготовление буклетов, брошюр, наглядных пособий, плакатов, листовок по пропаганде здорового образа жизни, профилактика правонарушений и соблюдение правил дорожного движения среди детей и подростков</t>
  </si>
  <si>
    <t>Количество изготовленных пропагандистских материалов</t>
  </si>
  <si>
    <t>ед</t>
  </si>
  <si>
    <t>Мероприятие 1: Создание и восполнение резерва материальных ресурсов в целях гражданской обороны и для ликвидации возможных  чрезвычайных ситуаций согласно утвержденным номенклатурам</t>
  </si>
  <si>
    <t>Мероприятие 3: Приобретение средств оповещения и информирования населения об опасностях, возникающих при ведении военных конфликтов или вследствие этих конфликтов, а также угрозе возникновения или возникновении чрезвычайных ситуаций природного и техногенного характера</t>
  </si>
  <si>
    <t>Мероприятие 4: Создание системы обеспечения вызова экстренных оперативных служб по единому номеру "112" на базе Единой дежурно-диспетчерской службы (ЕДДС) муниципального района</t>
  </si>
  <si>
    <t>Освоение денежных средств, выделенных на приобретение средств оповещения и информирования населения об опасностях</t>
  </si>
  <si>
    <t>Освоение денежных средств, выделенных на создание системы обеспечения вызова экстренных оперативных служб по единому номеру "112</t>
  </si>
  <si>
    <t>Освоение денежных средств, выделенных  на приобретение материальных запасов</t>
  </si>
  <si>
    <t>%.</t>
  </si>
  <si>
    <t>Мероприятие 5  Проведение тренировочных занятий и учений по гражданской обороне и ликвидации последствий чрезвычайных ситуаций на объектах различной ведомственной принадлежности, приобретение средств защиты</t>
  </si>
  <si>
    <t>Мероприятие 2: Приобретение методических пособий для подготовки всех категорий населения муниципального района по вопросам гражданской обороны и защиты от чрезвычайных ситуаций</t>
  </si>
  <si>
    <t>Мероприятие 3: Организация работы площадок и выставок "Научись спасать жизнь" посредством волонтерского актива, организация тематических молодежных мероприятий</t>
  </si>
  <si>
    <t>Мероприятие 4: Организация работы по популяризации первой медицинской помощи и психологической поддержки среди населения в рамках реализации проекта "Научись спасать жизнь"</t>
  </si>
  <si>
    <t>Мероприятия 5:Участие в областных соревнованиях "Школа безопасности"</t>
  </si>
  <si>
    <t>Мероприятие 6 Проведение смотра -конкурса</t>
  </si>
  <si>
    <t xml:space="preserve">Мероприятие 4. Обеспечение антитеррористической защищенности объектов муниципальной собственности </t>
  </si>
  <si>
    <t xml:space="preserve"> Отдел правового обеспечения управления делами Администрация Называевского муниципального района,   КУ "ХДАС НМР"</t>
  </si>
  <si>
    <t>Мероприятие 5. Установка круглосуточного видеонаблюдения в местах общего пользования</t>
  </si>
  <si>
    <t>Мероприятие 6. 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 таких граждан в рамках социальной адаптации</t>
  </si>
  <si>
    <t>Мероприятие 6. Создание и восполнение резерва материальных ресурсов в целях гражданской  обороны и для ликвидации возможных чрезвычайных ситуаций согласно утвержденным номенклатурам</t>
  </si>
  <si>
    <t xml:space="preserve">Количество востановленных документов </t>
  </si>
  <si>
    <t>Освоение средств в полном объеме</t>
  </si>
  <si>
    <t>Мероприятие 2: Приобретение жилетов и светоотражающих элементов для школьных отрядов юных инспекторов движения</t>
  </si>
  <si>
    <t xml:space="preserve">Мероприятие 7: Подготовка и проведение командно-штабного учения по теме: "Координация действий органов управления и сил  ФиТП РСЧС Омской области при угрозе и возникновении ЧС, обусловленных природными пожарами и паводками" на базе Называевского муниципального района Омской области </t>
  </si>
  <si>
    <t>Освоение денежных средств, выделенных на проведение мероприятия</t>
  </si>
  <si>
    <t xml:space="preserve">Основное мероприятие: Материально-технические мероприятия, связанные с предупреждением терроризма и экстремизма
</t>
  </si>
  <si>
    <t>Количество установленных систем экстренного оповещения</t>
  </si>
  <si>
    <t>Мероприятие 1. Оборудование объектов (территорий) системами оповещения и управления эвакуацией либо автономными системами (средствами) экстренного оповещения работников, обучающихся и иных лиц, находящихся на объекте (территории), о потенциальной угрозе возникновения или о возникновении чрезвычайной ситуации</t>
  </si>
  <si>
    <t>-</t>
  </si>
  <si>
    <t>Мероприятие 2. Материально-технические мероприятия, направленные на профилактику правонарушений</t>
  </si>
  <si>
    <t>Количество приобретенных памяток о профилактике мошенничества</t>
  </si>
  <si>
    <t>Основное мероприятие: Создание объекта информации (ОИ)-автоматизированной системы (АС), предназначенной для обработки информации, содержащей сведения, составляющие государственную тайну</t>
  </si>
  <si>
    <t>Мероприятие 1: Поставка автоматизированной системы, прошедшей специальные исследования на побочные электромагнитные излучения и наводки, специальную проверку на отсутствие в ее составе, возможно, внедренных электронных устройств негласного получения информации со средствами защиты информации</t>
  </si>
  <si>
    <t>Мероприятие 2: Разработка проекта системы защиты информации, комплекта документов в соответствии с Требованиями по технической защите информации, содержащей сведения, составляющие государственную тайну, аттестация объекта информатизации автоматизированной системы</t>
  </si>
  <si>
    <t>Мероприятие 7: Мероприятия по профилактике алкоголизма</t>
  </si>
  <si>
    <t>Количество буклетов, изготовленных  на тему профилактики алкоголизма</t>
  </si>
  <si>
    <t>Мероприятие 7: Материально-техническое обеспечение деятельности органов повседневного управления муниципального звена территориальной подсистемы единой государственной системы предупреждения и ликвидации чрезвычайных ситуаций Называевского муниципального района</t>
  </si>
  <si>
    <t>Основное мероприятие: Обеспечение пожарной безопасности на территории Называевского муниципального района</t>
  </si>
  <si>
    <t>Мероприятие 1: Обеспечение первичных мер пожарной безопасности в границах Называевского муниципального района за границами городского и сельских населенных пунктов Называевского муниципального района</t>
  </si>
  <si>
    <t>Мероприятие 3. Обеспечение охраны объектов (территорий) сотрудниками частных охранных организаций, подразделениями вневедомственной охраны войск национальной гвардии Российской Федерации, военизированными и сторожевыми подразделениями организации, подведомственной Федеральной службе войск национальной гвардии Российской Федерации, или подразделениями ведомственной охраны федеральных органов исполнительной власти, имеющих право на создание ведомственной охраны</t>
  </si>
  <si>
    <t>Количество объектов, обеспеченных военизированной охраной</t>
  </si>
  <si>
    <t xml:space="preserve">к постановлению Администрации муниципального
района от 26.09.2024 № 416                                                                                                             Приложение № 4 к муниципальной программе                               "Участие в профилактике правонарушений ,                                   предупреждении терроризма, экстремизма и обеспечении безопасности дорожного движения,    защита населения на территории Называевского муниципального района" 
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</si>
</sst>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4" fontId="6" fillId="0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164" fontId="4" fillId="0" borderId="1" xfId="1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164" fontId="4" fillId="4" borderId="1" xfId="1" applyFont="1" applyFill="1" applyBorder="1" applyAlignment="1">
      <alignment horizontal="right" vertical="top" wrapText="1"/>
    </xf>
    <xf numFmtId="164" fontId="4" fillId="4" borderId="1" xfId="1" applyFont="1" applyFill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right" vertical="top" wrapText="1"/>
    </xf>
    <xf numFmtId="2" fontId="4" fillId="4" borderId="1" xfId="0" applyNumberFormat="1" applyFont="1" applyFill="1" applyBorder="1" applyAlignment="1">
      <alignment vertical="top" wrapText="1"/>
    </xf>
    <xf numFmtId="2" fontId="4" fillId="4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justify" wrapText="1"/>
    </xf>
    <xf numFmtId="0" fontId="10" fillId="0" borderId="0" xfId="0" applyFont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O155"/>
  <sheetViews>
    <sheetView tabSelected="1" view="pageBreakPreview" zoomScaleNormal="75" zoomScaleSheetLayoutView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Q6" sqref="Q6:X6"/>
    </sheetView>
  </sheetViews>
  <sheetFormatPr defaultColWidth="9.140625" defaultRowHeight="15.75"/>
  <cols>
    <col min="1" max="1" width="4.7109375" style="2" customWidth="1"/>
    <col min="2" max="2" width="17.85546875" style="2" customWidth="1"/>
    <col min="3" max="3" width="6.42578125" style="2" customWidth="1"/>
    <col min="4" max="4" width="8.85546875" style="2" customWidth="1"/>
    <col min="5" max="5" width="11.42578125" style="2" customWidth="1"/>
    <col min="6" max="6" width="15" style="2" customWidth="1"/>
    <col min="7" max="7" width="12" style="2" customWidth="1"/>
    <col min="8" max="8" width="10.7109375" style="2" customWidth="1"/>
    <col min="9" max="9" width="11.140625" style="2" customWidth="1"/>
    <col min="10" max="10" width="12.28515625" style="2" customWidth="1"/>
    <col min="11" max="11" width="11.7109375" style="2" customWidth="1"/>
    <col min="12" max="12" width="12.140625" style="2" customWidth="1"/>
    <col min="13" max="13" width="10.85546875" style="2" customWidth="1"/>
    <col min="14" max="14" width="10.5703125" style="2" customWidth="1"/>
    <col min="15" max="15" width="11.5703125" style="2" customWidth="1"/>
    <col min="16" max="16" width="7.140625" style="2" customWidth="1"/>
    <col min="17" max="17" width="6.85546875" style="2" customWidth="1"/>
    <col min="18" max="18" width="7.28515625" style="2" customWidth="1"/>
    <col min="19" max="20" width="6.28515625" style="2" customWidth="1"/>
    <col min="21" max="21" width="6.42578125" style="2" customWidth="1"/>
    <col min="22" max="22" width="6.7109375" style="2" customWidth="1"/>
    <col min="23" max="23" width="6.85546875" style="2" customWidth="1"/>
    <col min="24" max="24" width="5.5703125" style="2" customWidth="1"/>
    <col min="25" max="16384" width="9.140625" style="2"/>
  </cols>
  <sheetData>
    <row r="1" spans="1:25">
      <c r="D1" s="11"/>
      <c r="E1" s="11"/>
      <c r="Q1" s="126" t="s">
        <v>53</v>
      </c>
      <c r="R1" s="126"/>
      <c r="S1" s="126"/>
      <c r="T1" s="126"/>
      <c r="U1" s="126"/>
      <c r="V1" s="126"/>
      <c r="W1" s="126"/>
      <c r="X1" s="126"/>
    </row>
    <row r="2" spans="1:25" ht="18.75" customHeight="1">
      <c r="B2" s="10"/>
      <c r="C2" s="10"/>
      <c r="D2" s="11"/>
      <c r="E2" s="11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27" t="s">
        <v>114</v>
      </c>
      <c r="R2" s="127"/>
      <c r="S2" s="127"/>
      <c r="T2" s="127"/>
      <c r="U2" s="127"/>
      <c r="V2" s="127"/>
      <c r="W2" s="127"/>
      <c r="X2" s="127"/>
    </row>
    <row r="3" spans="1:25" ht="81.599999999999994" customHeight="1">
      <c r="D3" s="11"/>
      <c r="E3" s="11"/>
      <c r="Q3" s="127"/>
      <c r="R3" s="127"/>
      <c r="S3" s="127"/>
      <c r="T3" s="127"/>
      <c r="U3" s="127"/>
      <c r="V3" s="127"/>
      <c r="W3" s="127"/>
      <c r="X3" s="127"/>
    </row>
    <row r="4" spans="1:25" ht="28.9" customHeight="1">
      <c r="A4" s="128" t="s">
        <v>63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5">
      <c r="A5" s="124" t="s">
        <v>14</v>
      </c>
      <c r="B5" s="124" t="s">
        <v>0</v>
      </c>
      <c r="C5" s="124" t="s">
        <v>1</v>
      </c>
      <c r="D5" s="124"/>
      <c r="E5" s="102" t="s">
        <v>15</v>
      </c>
      <c r="F5" s="124" t="s">
        <v>2</v>
      </c>
      <c r="G5" s="124"/>
      <c r="H5" s="124"/>
      <c r="I5" s="124"/>
      <c r="J5" s="124"/>
      <c r="K5" s="124"/>
      <c r="L5" s="124"/>
      <c r="M5" s="124"/>
      <c r="N5" s="124"/>
      <c r="O5" s="124" t="s">
        <v>17</v>
      </c>
      <c r="P5" s="124"/>
      <c r="Q5" s="124"/>
      <c r="R5" s="124"/>
      <c r="S5" s="124"/>
      <c r="T5" s="124"/>
      <c r="U5" s="124"/>
      <c r="V5" s="124"/>
      <c r="W5" s="124"/>
      <c r="X5" s="124"/>
      <c r="Y5" s="1"/>
    </row>
    <row r="6" spans="1:25">
      <c r="A6" s="124"/>
      <c r="B6" s="124"/>
      <c r="C6" s="124"/>
      <c r="D6" s="124"/>
      <c r="E6" s="103"/>
      <c r="F6" s="124" t="s">
        <v>3</v>
      </c>
      <c r="G6" s="124" t="s">
        <v>4</v>
      </c>
      <c r="H6" s="124"/>
      <c r="I6" s="124"/>
      <c r="J6" s="124"/>
      <c r="K6" s="124"/>
      <c r="L6" s="124"/>
      <c r="M6" s="124"/>
      <c r="N6" s="124"/>
      <c r="O6" s="124" t="s">
        <v>5</v>
      </c>
      <c r="P6" s="124" t="s">
        <v>6</v>
      </c>
      <c r="Q6" s="124" t="s">
        <v>7</v>
      </c>
      <c r="R6" s="124"/>
      <c r="S6" s="124"/>
      <c r="T6" s="124"/>
      <c r="U6" s="124"/>
      <c r="V6" s="124"/>
      <c r="W6" s="124"/>
      <c r="X6" s="124"/>
      <c r="Y6" s="1"/>
    </row>
    <row r="7" spans="1:25" ht="20.45" customHeight="1">
      <c r="A7" s="124"/>
      <c r="B7" s="124"/>
      <c r="C7" s="102" t="s">
        <v>8</v>
      </c>
      <c r="D7" s="102" t="s">
        <v>9</v>
      </c>
      <c r="E7" s="103"/>
      <c r="F7" s="124"/>
      <c r="G7" s="124" t="s">
        <v>10</v>
      </c>
      <c r="H7" s="124" t="s">
        <v>16</v>
      </c>
      <c r="I7" s="124"/>
      <c r="J7" s="124"/>
      <c r="K7" s="124"/>
      <c r="L7" s="124"/>
      <c r="M7" s="124"/>
      <c r="N7" s="124"/>
      <c r="O7" s="124"/>
      <c r="P7" s="124"/>
      <c r="Q7" s="124" t="s">
        <v>11</v>
      </c>
      <c r="R7" s="124"/>
      <c r="S7" s="124"/>
      <c r="T7" s="124"/>
      <c r="U7" s="124"/>
      <c r="V7" s="124"/>
      <c r="W7" s="124"/>
      <c r="X7" s="124"/>
      <c r="Y7" s="1"/>
    </row>
    <row r="8" spans="1:25" ht="13.15" customHeight="1">
      <c r="A8" s="124"/>
      <c r="B8" s="124"/>
      <c r="C8" s="104"/>
      <c r="D8" s="104"/>
      <c r="E8" s="104"/>
      <c r="F8" s="124"/>
      <c r="G8" s="124"/>
      <c r="H8" s="12">
        <v>2020</v>
      </c>
      <c r="I8" s="12">
        <v>2021</v>
      </c>
      <c r="J8" s="12">
        <v>2022</v>
      </c>
      <c r="K8" s="12">
        <v>2023</v>
      </c>
      <c r="L8" s="12">
        <v>2024</v>
      </c>
      <c r="M8" s="12">
        <v>2025</v>
      </c>
      <c r="N8" s="12">
        <v>2026</v>
      </c>
      <c r="O8" s="124"/>
      <c r="P8" s="124"/>
      <c r="Q8" s="124"/>
      <c r="R8" s="12">
        <v>2020</v>
      </c>
      <c r="S8" s="12">
        <v>2021</v>
      </c>
      <c r="T8" s="12">
        <v>2022</v>
      </c>
      <c r="U8" s="12">
        <v>2023</v>
      </c>
      <c r="V8" s="12">
        <v>2024</v>
      </c>
      <c r="W8" s="12">
        <v>2025</v>
      </c>
      <c r="X8" s="12">
        <v>2026</v>
      </c>
      <c r="Y8" s="1"/>
    </row>
    <row r="9" spans="1:25" s="4" customFormat="1">
      <c r="A9" s="12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3">
        <v>13</v>
      </c>
      <c r="N9" s="13">
        <v>14</v>
      </c>
      <c r="O9" s="13">
        <v>15</v>
      </c>
      <c r="P9" s="13">
        <v>16</v>
      </c>
      <c r="Q9" s="13">
        <v>17</v>
      </c>
      <c r="R9" s="13">
        <v>19</v>
      </c>
      <c r="S9" s="13">
        <v>20</v>
      </c>
      <c r="T9" s="13">
        <v>21</v>
      </c>
      <c r="U9" s="13">
        <v>22</v>
      </c>
      <c r="V9" s="13">
        <v>23</v>
      </c>
      <c r="W9" s="13">
        <v>24</v>
      </c>
      <c r="X9" s="13">
        <v>25</v>
      </c>
      <c r="Y9" s="3"/>
    </row>
    <row r="10" spans="1:25" ht="69" customHeight="1">
      <c r="A10" s="123" t="s">
        <v>24</v>
      </c>
      <c r="B10" s="123"/>
      <c r="C10" s="45">
        <v>2020</v>
      </c>
      <c r="D10" s="45">
        <v>2026</v>
      </c>
      <c r="E10" s="45" t="s">
        <v>12</v>
      </c>
      <c r="F10" s="45" t="s">
        <v>12</v>
      </c>
      <c r="G10" s="45" t="s">
        <v>12</v>
      </c>
      <c r="H10" s="45" t="s">
        <v>12</v>
      </c>
      <c r="I10" s="45" t="s">
        <v>12</v>
      </c>
      <c r="J10" s="45" t="s">
        <v>12</v>
      </c>
      <c r="K10" s="45" t="s">
        <v>12</v>
      </c>
      <c r="L10" s="45" t="s">
        <v>12</v>
      </c>
      <c r="M10" s="45" t="s">
        <v>12</v>
      </c>
      <c r="N10" s="45" t="s">
        <v>12</v>
      </c>
      <c r="O10" s="45" t="s">
        <v>12</v>
      </c>
      <c r="P10" s="45" t="s">
        <v>12</v>
      </c>
      <c r="Q10" s="45" t="s">
        <v>12</v>
      </c>
      <c r="R10" s="45" t="s">
        <v>12</v>
      </c>
      <c r="S10" s="45" t="s">
        <v>12</v>
      </c>
      <c r="T10" s="45" t="s">
        <v>12</v>
      </c>
      <c r="U10" s="45" t="s">
        <v>12</v>
      </c>
      <c r="V10" s="45" t="s">
        <v>12</v>
      </c>
      <c r="W10" s="45" t="s">
        <v>12</v>
      </c>
      <c r="X10" s="12" t="s">
        <v>12</v>
      </c>
      <c r="Y10" s="1"/>
    </row>
    <row r="11" spans="1:25" ht="81.75" customHeight="1">
      <c r="A11" s="123" t="s">
        <v>25</v>
      </c>
      <c r="B11" s="123"/>
      <c r="C11" s="45">
        <v>2020</v>
      </c>
      <c r="D11" s="45">
        <v>2026</v>
      </c>
      <c r="E11" s="45" t="s">
        <v>12</v>
      </c>
      <c r="F11" s="45" t="s">
        <v>12</v>
      </c>
      <c r="G11" s="45" t="s">
        <v>12</v>
      </c>
      <c r="H11" s="45" t="s">
        <v>12</v>
      </c>
      <c r="I11" s="45" t="s">
        <v>12</v>
      </c>
      <c r="J11" s="45" t="s">
        <v>12</v>
      </c>
      <c r="K11" s="45" t="s">
        <v>12</v>
      </c>
      <c r="L11" s="45" t="s">
        <v>12</v>
      </c>
      <c r="M11" s="45" t="s">
        <v>12</v>
      </c>
      <c r="N11" s="45" t="s">
        <v>12</v>
      </c>
      <c r="O11" s="45" t="s">
        <v>12</v>
      </c>
      <c r="P11" s="45" t="s">
        <v>12</v>
      </c>
      <c r="Q11" s="45" t="s">
        <v>12</v>
      </c>
      <c r="R11" s="45" t="s">
        <v>12</v>
      </c>
      <c r="S11" s="45" t="s">
        <v>12</v>
      </c>
      <c r="T11" s="45" t="s">
        <v>12</v>
      </c>
      <c r="U11" s="45" t="s">
        <v>12</v>
      </c>
      <c r="V11" s="45" t="s">
        <v>12</v>
      </c>
      <c r="W11" s="45" t="s">
        <v>12</v>
      </c>
      <c r="X11" s="12" t="s">
        <v>12</v>
      </c>
      <c r="Y11" s="1"/>
    </row>
    <row r="12" spans="1:25" ht="144.75" customHeight="1">
      <c r="A12" s="123" t="s">
        <v>26</v>
      </c>
      <c r="B12" s="123"/>
      <c r="C12" s="45">
        <v>2020</v>
      </c>
      <c r="D12" s="45">
        <v>2026</v>
      </c>
      <c r="E12" s="45" t="s">
        <v>12</v>
      </c>
      <c r="F12" s="45" t="s">
        <v>12</v>
      </c>
      <c r="G12" s="45" t="s">
        <v>12</v>
      </c>
      <c r="H12" s="45" t="s">
        <v>12</v>
      </c>
      <c r="I12" s="45" t="s">
        <v>12</v>
      </c>
      <c r="J12" s="45" t="s">
        <v>12</v>
      </c>
      <c r="K12" s="45" t="s">
        <v>12</v>
      </c>
      <c r="L12" s="45" t="s">
        <v>12</v>
      </c>
      <c r="M12" s="45" t="s">
        <v>12</v>
      </c>
      <c r="N12" s="45" t="s">
        <v>12</v>
      </c>
      <c r="O12" s="45" t="s">
        <v>12</v>
      </c>
      <c r="P12" s="45" t="s">
        <v>12</v>
      </c>
      <c r="Q12" s="45" t="s">
        <v>12</v>
      </c>
      <c r="R12" s="45" t="s">
        <v>12</v>
      </c>
      <c r="S12" s="45" t="s">
        <v>12</v>
      </c>
      <c r="T12" s="45" t="s">
        <v>12</v>
      </c>
      <c r="U12" s="45" t="s">
        <v>12</v>
      </c>
      <c r="V12" s="45" t="s">
        <v>12</v>
      </c>
      <c r="W12" s="45" t="s">
        <v>12</v>
      </c>
      <c r="X12" s="12" t="s">
        <v>12</v>
      </c>
      <c r="Y12" s="1"/>
    </row>
    <row r="13" spans="1:25" ht="15.75" customHeight="1">
      <c r="A13" s="65"/>
      <c r="B13" s="65" t="s">
        <v>27</v>
      </c>
      <c r="C13" s="62">
        <v>2020</v>
      </c>
      <c r="D13" s="62">
        <v>2026</v>
      </c>
      <c r="E13" s="62" t="s">
        <v>12</v>
      </c>
      <c r="F13" s="62" t="s">
        <v>12</v>
      </c>
      <c r="G13" s="62" t="s">
        <v>12</v>
      </c>
      <c r="H13" s="62" t="s">
        <v>12</v>
      </c>
      <c r="I13" s="62" t="s">
        <v>12</v>
      </c>
      <c r="J13" s="62" t="s">
        <v>12</v>
      </c>
      <c r="K13" s="62" t="s">
        <v>12</v>
      </c>
      <c r="L13" s="62" t="s">
        <v>12</v>
      </c>
      <c r="M13" s="62" t="s">
        <v>12</v>
      </c>
      <c r="N13" s="62" t="s">
        <v>12</v>
      </c>
      <c r="O13" s="62" t="s">
        <v>12</v>
      </c>
      <c r="P13" s="62" t="s">
        <v>12</v>
      </c>
      <c r="Q13" s="62" t="s">
        <v>12</v>
      </c>
      <c r="R13" s="62" t="s">
        <v>12</v>
      </c>
      <c r="S13" s="62" t="s">
        <v>12</v>
      </c>
      <c r="T13" s="62" t="s">
        <v>12</v>
      </c>
      <c r="U13" s="62" t="s">
        <v>12</v>
      </c>
      <c r="V13" s="62" t="s">
        <v>12</v>
      </c>
      <c r="W13" s="62" t="s">
        <v>12</v>
      </c>
      <c r="X13" s="102" t="s">
        <v>12</v>
      </c>
      <c r="Y13" s="1"/>
    </row>
    <row r="14" spans="1:25">
      <c r="A14" s="66"/>
      <c r="B14" s="66"/>
      <c r="C14" s="63"/>
      <c r="D14" s="82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82"/>
      <c r="P14" s="82"/>
      <c r="Q14" s="82"/>
      <c r="R14" s="82"/>
      <c r="S14" s="82"/>
      <c r="T14" s="82"/>
      <c r="U14" s="82"/>
      <c r="V14" s="82"/>
      <c r="W14" s="82"/>
      <c r="X14" s="103"/>
      <c r="Y14" s="1"/>
    </row>
    <row r="15" spans="1:25">
      <c r="A15" s="66"/>
      <c r="B15" s="66"/>
      <c r="C15" s="64"/>
      <c r="D15" s="8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82"/>
      <c r="P15" s="82"/>
      <c r="Q15" s="82"/>
      <c r="R15" s="82"/>
      <c r="S15" s="82"/>
      <c r="T15" s="82"/>
      <c r="U15" s="82"/>
      <c r="V15" s="82"/>
      <c r="W15" s="82"/>
      <c r="X15" s="103"/>
      <c r="Y15" s="1"/>
    </row>
    <row r="16" spans="1:25" ht="44.25" customHeight="1">
      <c r="A16" s="123"/>
      <c r="B16" s="123" t="s">
        <v>58</v>
      </c>
      <c r="C16" s="62">
        <v>2020</v>
      </c>
      <c r="D16" s="62">
        <v>2026</v>
      </c>
      <c r="E16" s="123" t="s">
        <v>54</v>
      </c>
      <c r="F16" s="44" t="s">
        <v>13</v>
      </c>
      <c r="G16" s="15">
        <f t="shared" ref="G16:N16" si="0">G17+G18</f>
        <v>160999.67999999999</v>
      </c>
      <c r="H16" s="15">
        <f t="shared" si="0"/>
        <v>116385.69</v>
      </c>
      <c r="I16" s="15">
        <f t="shared" si="0"/>
        <v>23500</v>
      </c>
      <c r="J16" s="15">
        <f t="shared" si="0"/>
        <v>22499.68</v>
      </c>
      <c r="K16" s="15">
        <f t="shared" si="0"/>
        <v>23500</v>
      </c>
      <c r="L16" s="15">
        <f t="shared" si="0"/>
        <v>80000</v>
      </c>
      <c r="M16" s="15">
        <f t="shared" si="0"/>
        <v>5000</v>
      </c>
      <c r="N16" s="15">
        <f t="shared" si="0"/>
        <v>5000</v>
      </c>
      <c r="O16" s="93" t="s">
        <v>12</v>
      </c>
      <c r="P16" s="93" t="s">
        <v>12</v>
      </c>
      <c r="Q16" s="93" t="s">
        <v>12</v>
      </c>
      <c r="R16" s="93" t="s">
        <v>12</v>
      </c>
      <c r="S16" s="93" t="s">
        <v>12</v>
      </c>
      <c r="T16" s="93" t="s">
        <v>12</v>
      </c>
      <c r="U16" s="93" t="s">
        <v>12</v>
      </c>
      <c r="V16" s="93" t="s">
        <v>12</v>
      </c>
      <c r="W16" s="93" t="s">
        <v>12</v>
      </c>
      <c r="X16" s="124" t="s">
        <v>12</v>
      </c>
      <c r="Y16" s="1"/>
    </row>
    <row r="17" spans="1:25" ht="31.5" customHeight="1">
      <c r="A17" s="123"/>
      <c r="B17" s="123"/>
      <c r="C17" s="63"/>
      <c r="D17" s="82"/>
      <c r="E17" s="123"/>
      <c r="F17" s="44" t="s">
        <v>19</v>
      </c>
      <c r="G17" s="15">
        <f>G20+G23</f>
        <v>44999.68</v>
      </c>
      <c r="H17" s="15">
        <f>H20+H23+H26+H29+H32+H38+H35</f>
        <v>99885.69</v>
      </c>
      <c r="I17" s="15">
        <f t="shared" ref="I17:N17" si="1">I20+I23+I26+I29+I32+I38+I35</f>
        <v>7000</v>
      </c>
      <c r="J17" s="15">
        <f t="shared" si="1"/>
        <v>5999.68</v>
      </c>
      <c r="K17" s="15">
        <f t="shared" si="1"/>
        <v>7000</v>
      </c>
      <c r="L17" s="15">
        <f t="shared" si="1"/>
        <v>30000</v>
      </c>
      <c r="M17" s="15">
        <f t="shared" si="1"/>
        <v>5000</v>
      </c>
      <c r="N17" s="15">
        <f t="shared" si="1"/>
        <v>5000</v>
      </c>
      <c r="O17" s="93"/>
      <c r="P17" s="93"/>
      <c r="Q17" s="93"/>
      <c r="R17" s="93"/>
      <c r="S17" s="93"/>
      <c r="T17" s="93"/>
      <c r="U17" s="93"/>
      <c r="V17" s="93"/>
      <c r="W17" s="93"/>
      <c r="X17" s="124"/>
      <c r="Y17" s="1"/>
    </row>
    <row r="18" spans="1:25" ht="26.25" customHeight="1">
      <c r="A18" s="123"/>
      <c r="B18" s="123"/>
      <c r="C18" s="64"/>
      <c r="D18" s="83"/>
      <c r="E18" s="123"/>
      <c r="F18" s="44" t="s">
        <v>20</v>
      </c>
      <c r="G18" s="15">
        <f>H18+I18+J18+K18+L18+N18</f>
        <v>116000</v>
      </c>
      <c r="H18" s="16">
        <f>H21+H24+H27+H30+H33+H39+H36</f>
        <v>16500</v>
      </c>
      <c r="I18" s="16">
        <f t="shared" ref="I18:N18" si="2">I21+I24+I27+I30+I33+I39+I36</f>
        <v>16500</v>
      </c>
      <c r="J18" s="16">
        <f t="shared" si="2"/>
        <v>16500</v>
      </c>
      <c r="K18" s="16">
        <f t="shared" si="2"/>
        <v>16500</v>
      </c>
      <c r="L18" s="16">
        <f t="shared" si="2"/>
        <v>50000</v>
      </c>
      <c r="M18" s="16">
        <f t="shared" si="2"/>
        <v>0</v>
      </c>
      <c r="N18" s="16">
        <f t="shared" si="2"/>
        <v>0</v>
      </c>
      <c r="O18" s="93"/>
      <c r="P18" s="93"/>
      <c r="Q18" s="93"/>
      <c r="R18" s="93"/>
      <c r="S18" s="93"/>
      <c r="T18" s="93"/>
      <c r="U18" s="93"/>
      <c r="V18" s="93"/>
      <c r="W18" s="93"/>
      <c r="X18" s="124"/>
      <c r="Y18" s="1"/>
    </row>
    <row r="19" spans="1:25" s="9" customFormat="1" ht="15.75" customHeight="1">
      <c r="A19" s="123"/>
      <c r="B19" s="123" t="s">
        <v>28</v>
      </c>
      <c r="C19" s="62">
        <v>2020</v>
      </c>
      <c r="D19" s="62">
        <v>2026</v>
      </c>
      <c r="E19" s="123" t="s">
        <v>31</v>
      </c>
      <c r="F19" s="44" t="s">
        <v>13</v>
      </c>
      <c r="G19" s="15">
        <f t="shared" ref="G19:M19" si="3">G20+G21</f>
        <v>11999.68</v>
      </c>
      <c r="H19" s="15">
        <f t="shared" si="3"/>
        <v>2000</v>
      </c>
      <c r="I19" s="15">
        <f t="shared" si="3"/>
        <v>2000</v>
      </c>
      <c r="J19" s="15">
        <f t="shared" si="3"/>
        <v>999.68</v>
      </c>
      <c r="K19" s="15">
        <f t="shared" si="3"/>
        <v>2000</v>
      </c>
      <c r="L19" s="15">
        <f t="shared" si="3"/>
        <v>5000</v>
      </c>
      <c r="M19" s="15">
        <f t="shared" si="3"/>
        <v>0</v>
      </c>
      <c r="N19" s="15" t="s">
        <v>101</v>
      </c>
      <c r="O19" s="65" t="s">
        <v>42</v>
      </c>
      <c r="P19" s="88" t="s">
        <v>43</v>
      </c>
      <c r="Q19" s="88">
        <v>563</v>
      </c>
      <c r="R19" s="88">
        <v>70</v>
      </c>
      <c r="S19" s="88">
        <v>73</v>
      </c>
      <c r="T19" s="88">
        <v>75</v>
      </c>
      <c r="U19" s="88">
        <v>80</v>
      </c>
      <c r="V19" s="88">
        <v>85</v>
      </c>
      <c r="W19" s="88">
        <v>90</v>
      </c>
      <c r="X19" s="88">
        <v>90</v>
      </c>
      <c r="Y19" s="8"/>
    </row>
    <row r="20" spans="1:25" s="9" customFormat="1" ht="53.25" customHeight="1">
      <c r="A20" s="123"/>
      <c r="B20" s="123"/>
      <c r="C20" s="63"/>
      <c r="D20" s="82"/>
      <c r="E20" s="123"/>
      <c r="F20" s="44" t="s">
        <v>19</v>
      </c>
      <c r="G20" s="15">
        <f>H20+I20+J20+K20+L20+N20+M20</f>
        <v>11999.68</v>
      </c>
      <c r="H20" s="17">
        <v>2000</v>
      </c>
      <c r="I20" s="17">
        <v>2000</v>
      </c>
      <c r="J20" s="17">
        <v>999.68</v>
      </c>
      <c r="K20" s="17">
        <v>2000</v>
      </c>
      <c r="L20" s="17">
        <v>5000</v>
      </c>
      <c r="M20" s="17">
        <v>0</v>
      </c>
      <c r="N20" s="17">
        <v>0</v>
      </c>
      <c r="O20" s="66"/>
      <c r="P20" s="88"/>
      <c r="Q20" s="88"/>
      <c r="R20" s="88"/>
      <c r="S20" s="88"/>
      <c r="T20" s="88"/>
      <c r="U20" s="88"/>
      <c r="V20" s="88"/>
      <c r="W20" s="88"/>
      <c r="X20" s="88"/>
      <c r="Y20" s="8"/>
    </row>
    <row r="21" spans="1:25" s="9" customFormat="1" ht="34.5" customHeight="1">
      <c r="A21" s="123"/>
      <c r="B21" s="123"/>
      <c r="C21" s="64"/>
      <c r="D21" s="83"/>
      <c r="E21" s="123"/>
      <c r="F21" s="44" t="s">
        <v>20</v>
      </c>
      <c r="G21" s="15">
        <f>H21+I21+J21+K21+L21+N21</f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67"/>
      <c r="P21" s="88"/>
      <c r="Q21" s="88"/>
      <c r="R21" s="88"/>
      <c r="S21" s="88"/>
      <c r="T21" s="88"/>
      <c r="U21" s="88"/>
      <c r="V21" s="88"/>
      <c r="W21" s="88"/>
      <c r="X21" s="88"/>
      <c r="Y21" s="8"/>
    </row>
    <row r="22" spans="1:25" ht="15.75" customHeight="1">
      <c r="A22" s="123"/>
      <c r="B22" s="123" t="s">
        <v>29</v>
      </c>
      <c r="C22" s="62">
        <v>2020</v>
      </c>
      <c r="D22" s="62">
        <v>2026</v>
      </c>
      <c r="E22" s="134" t="s">
        <v>62</v>
      </c>
      <c r="F22" s="44" t="s">
        <v>13</v>
      </c>
      <c r="G22" s="15">
        <f t="shared" ref="G22:N22" si="4">G23+G24</f>
        <v>33000</v>
      </c>
      <c r="H22" s="17">
        <f t="shared" si="4"/>
        <v>3000</v>
      </c>
      <c r="I22" s="17">
        <f t="shared" si="4"/>
        <v>5000</v>
      </c>
      <c r="J22" s="17">
        <f t="shared" si="4"/>
        <v>5000</v>
      </c>
      <c r="K22" s="17">
        <f t="shared" si="4"/>
        <v>5000</v>
      </c>
      <c r="L22" s="17">
        <f t="shared" si="4"/>
        <v>5000</v>
      </c>
      <c r="M22" s="17">
        <f t="shared" si="4"/>
        <v>5000</v>
      </c>
      <c r="N22" s="17">
        <f t="shared" si="4"/>
        <v>5000</v>
      </c>
      <c r="O22" s="65" t="s">
        <v>46</v>
      </c>
      <c r="P22" s="88" t="s">
        <v>47</v>
      </c>
      <c r="Q22" s="88">
        <v>275</v>
      </c>
      <c r="R22" s="88">
        <v>65</v>
      </c>
      <c r="S22" s="88">
        <v>35</v>
      </c>
      <c r="T22" s="88">
        <v>35</v>
      </c>
      <c r="U22" s="88">
        <v>35</v>
      </c>
      <c r="V22" s="88">
        <v>35</v>
      </c>
      <c r="W22" s="88">
        <v>35</v>
      </c>
      <c r="X22" s="125">
        <v>35</v>
      </c>
      <c r="Y22" s="1"/>
    </row>
    <row r="23" spans="1:25" ht="83.25" customHeight="1">
      <c r="A23" s="123"/>
      <c r="B23" s="123"/>
      <c r="C23" s="63"/>
      <c r="D23" s="82"/>
      <c r="E23" s="134"/>
      <c r="F23" s="44" t="s">
        <v>19</v>
      </c>
      <c r="G23" s="15">
        <f>H23+I23+J23+K23+L23+N23+M23</f>
        <v>33000</v>
      </c>
      <c r="H23" s="17">
        <v>3000</v>
      </c>
      <c r="I23" s="17">
        <v>5000</v>
      </c>
      <c r="J23" s="17">
        <v>5000</v>
      </c>
      <c r="K23" s="17">
        <v>5000</v>
      </c>
      <c r="L23" s="17">
        <v>5000</v>
      </c>
      <c r="M23" s="17">
        <v>5000</v>
      </c>
      <c r="N23" s="17">
        <v>5000</v>
      </c>
      <c r="O23" s="66"/>
      <c r="P23" s="88"/>
      <c r="Q23" s="88"/>
      <c r="R23" s="88"/>
      <c r="S23" s="88"/>
      <c r="T23" s="88"/>
      <c r="U23" s="88"/>
      <c r="V23" s="88"/>
      <c r="W23" s="88"/>
      <c r="X23" s="125"/>
      <c r="Y23" s="1"/>
    </row>
    <row r="24" spans="1:25" ht="55.5" customHeight="1">
      <c r="A24" s="123"/>
      <c r="B24" s="123"/>
      <c r="C24" s="64"/>
      <c r="D24" s="83"/>
      <c r="E24" s="134"/>
      <c r="F24" s="44" t="s">
        <v>20</v>
      </c>
      <c r="G24" s="45"/>
      <c r="H24" s="46"/>
      <c r="I24" s="46"/>
      <c r="J24" s="46"/>
      <c r="K24" s="46"/>
      <c r="L24" s="46"/>
      <c r="M24" s="46"/>
      <c r="N24" s="46">
        <v>0</v>
      </c>
      <c r="O24" s="67"/>
      <c r="P24" s="88"/>
      <c r="Q24" s="88"/>
      <c r="R24" s="88"/>
      <c r="S24" s="88"/>
      <c r="T24" s="88"/>
      <c r="U24" s="88"/>
      <c r="V24" s="88"/>
      <c r="W24" s="88"/>
      <c r="X24" s="125"/>
      <c r="Y24" s="1"/>
    </row>
    <row r="25" spans="1:25" ht="22.5" customHeight="1">
      <c r="A25" s="62"/>
      <c r="B25" s="65" t="s">
        <v>70</v>
      </c>
      <c r="C25" s="62">
        <v>2020</v>
      </c>
      <c r="D25" s="62">
        <v>2026</v>
      </c>
      <c r="E25" s="85" t="s">
        <v>36</v>
      </c>
      <c r="F25" s="44" t="s">
        <v>13</v>
      </c>
      <c r="G25" s="15">
        <f>G26+G27</f>
        <v>116000</v>
      </c>
      <c r="H25" s="17">
        <f>H26+H27</f>
        <v>16500</v>
      </c>
      <c r="I25" s="17">
        <f t="shared" ref="I25:N25" si="5">I26+I27</f>
        <v>16500</v>
      </c>
      <c r="J25" s="17">
        <f t="shared" si="5"/>
        <v>16500</v>
      </c>
      <c r="K25" s="17">
        <f t="shared" si="5"/>
        <v>16500</v>
      </c>
      <c r="L25" s="17">
        <f t="shared" si="5"/>
        <v>50000</v>
      </c>
      <c r="M25" s="17">
        <f t="shared" si="5"/>
        <v>0</v>
      </c>
      <c r="N25" s="17">
        <f t="shared" si="5"/>
        <v>0</v>
      </c>
      <c r="O25" s="62" t="s">
        <v>71</v>
      </c>
      <c r="P25" s="85" t="s">
        <v>23</v>
      </c>
      <c r="Q25" s="85">
        <v>100</v>
      </c>
      <c r="R25" s="85">
        <v>100</v>
      </c>
      <c r="S25" s="85">
        <v>100</v>
      </c>
      <c r="T25" s="85">
        <v>100</v>
      </c>
      <c r="U25" s="85">
        <v>100</v>
      </c>
      <c r="V25" s="85">
        <v>100</v>
      </c>
      <c r="W25" s="85"/>
      <c r="X25" s="74"/>
      <c r="Y25" s="1"/>
    </row>
    <row r="26" spans="1:25" ht="46.5" customHeight="1">
      <c r="A26" s="82"/>
      <c r="B26" s="66"/>
      <c r="C26" s="63"/>
      <c r="D26" s="82"/>
      <c r="E26" s="86"/>
      <c r="F26" s="44" t="s">
        <v>19</v>
      </c>
      <c r="G26" s="15">
        <f>H26+I26+J26+K26+L26+N26+M26</f>
        <v>0</v>
      </c>
      <c r="H26" s="17"/>
      <c r="I26" s="46"/>
      <c r="J26" s="46"/>
      <c r="K26" s="46"/>
      <c r="L26" s="46"/>
      <c r="M26" s="46"/>
      <c r="N26" s="46"/>
      <c r="O26" s="82"/>
      <c r="P26" s="86"/>
      <c r="Q26" s="86"/>
      <c r="R26" s="86"/>
      <c r="S26" s="86"/>
      <c r="T26" s="86"/>
      <c r="U26" s="86"/>
      <c r="V26" s="86"/>
      <c r="W26" s="86"/>
      <c r="X26" s="75"/>
      <c r="Y26" s="1"/>
    </row>
    <row r="27" spans="1:25" ht="29.25" customHeight="1">
      <c r="A27" s="83"/>
      <c r="B27" s="67"/>
      <c r="C27" s="64"/>
      <c r="D27" s="83"/>
      <c r="E27" s="87"/>
      <c r="F27" s="44" t="s">
        <v>20</v>
      </c>
      <c r="G27" s="16">
        <f>SUM(H27:N27)</f>
        <v>116000</v>
      </c>
      <c r="H27" s="20">
        <v>16500</v>
      </c>
      <c r="I27" s="20">
        <v>16500</v>
      </c>
      <c r="J27" s="46">
        <v>16500</v>
      </c>
      <c r="K27" s="46">
        <v>16500</v>
      </c>
      <c r="L27" s="46">
        <v>50000</v>
      </c>
      <c r="M27" s="46"/>
      <c r="N27" s="46"/>
      <c r="O27" s="83"/>
      <c r="P27" s="87"/>
      <c r="Q27" s="87"/>
      <c r="R27" s="87"/>
      <c r="S27" s="87"/>
      <c r="T27" s="87"/>
      <c r="U27" s="87"/>
      <c r="V27" s="87"/>
      <c r="W27" s="87"/>
      <c r="X27" s="76"/>
      <c r="Y27" s="1"/>
    </row>
    <row r="28" spans="1:25" ht="20.45" customHeight="1">
      <c r="A28" s="43"/>
      <c r="B28" s="65" t="s">
        <v>88</v>
      </c>
      <c r="C28" s="62">
        <v>2020</v>
      </c>
      <c r="D28" s="62">
        <v>2026</v>
      </c>
      <c r="E28" s="65" t="s">
        <v>89</v>
      </c>
      <c r="F28" s="44" t="s">
        <v>13</v>
      </c>
      <c r="G28" s="16">
        <f>G29+G30</f>
        <v>74885.69</v>
      </c>
      <c r="H28" s="15">
        <f>H29+H30</f>
        <v>74885.69</v>
      </c>
      <c r="I28" s="15">
        <f t="shared" ref="I28:N28" si="6">I29+I30</f>
        <v>0</v>
      </c>
      <c r="J28" s="15">
        <f t="shared" si="6"/>
        <v>0</v>
      </c>
      <c r="K28" s="15">
        <f t="shared" si="6"/>
        <v>0</v>
      </c>
      <c r="L28" s="15">
        <f t="shared" si="6"/>
        <v>0</v>
      </c>
      <c r="M28" s="15">
        <f t="shared" si="6"/>
        <v>0</v>
      </c>
      <c r="N28" s="15">
        <f t="shared" si="6"/>
        <v>0</v>
      </c>
      <c r="O28" s="62" t="s">
        <v>71</v>
      </c>
      <c r="P28" s="85" t="s">
        <v>23</v>
      </c>
      <c r="Q28" s="85">
        <v>100</v>
      </c>
      <c r="R28" s="85">
        <v>100</v>
      </c>
      <c r="S28" s="85"/>
      <c r="T28" s="85"/>
      <c r="U28" s="85"/>
      <c r="V28" s="85"/>
      <c r="W28" s="85"/>
      <c r="X28" s="74"/>
      <c r="Y28" s="1"/>
    </row>
    <row r="29" spans="1:25" ht="22.9" customHeight="1">
      <c r="A29" s="43"/>
      <c r="B29" s="66"/>
      <c r="C29" s="82"/>
      <c r="D29" s="82"/>
      <c r="E29" s="66"/>
      <c r="F29" s="44" t="s">
        <v>19</v>
      </c>
      <c r="G29" s="16">
        <f>H29+I29+J29+K29+L29+N29</f>
        <v>74885.69</v>
      </c>
      <c r="H29" s="15">
        <v>74885.69</v>
      </c>
      <c r="I29" s="24"/>
      <c r="J29" s="24"/>
      <c r="K29" s="24"/>
      <c r="L29" s="24"/>
      <c r="M29" s="24"/>
      <c r="N29" s="24"/>
      <c r="O29" s="82"/>
      <c r="P29" s="86"/>
      <c r="Q29" s="86"/>
      <c r="R29" s="86"/>
      <c r="S29" s="86"/>
      <c r="T29" s="86"/>
      <c r="U29" s="86"/>
      <c r="V29" s="86"/>
      <c r="W29" s="86"/>
      <c r="X29" s="75"/>
      <c r="Y29" s="1"/>
    </row>
    <row r="30" spans="1:25" ht="24" customHeight="1">
      <c r="A30" s="43"/>
      <c r="B30" s="67"/>
      <c r="C30" s="83"/>
      <c r="D30" s="83"/>
      <c r="E30" s="67"/>
      <c r="F30" s="44" t="s">
        <v>20</v>
      </c>
      <c r="G30" s="16">
        <f>H30+I30+J30+K30+L30+N30</f>
        <v>0</v>
      </c>
      <c r="H30" s="32"/>
      <c r="I30" s="24"/>
      <c r="J30" s="24"/>
      <c r="K30" s="24"/>
      <c r="L30" s="24"/>
      <c r="M30" s="24"/>
      <c r="N30" s="24"/>
      <c r="O30" s="83"/>
      <c r="P30" s="87"/>
      <c r="Q30" s="87"/>
      <c r="R30" s="87"/>
      <c r="S30" s="87"/>
      <c r="T30" s="87"/>
      <c r="U30" s="87"/>
      <c r="V30" s="87"/>
      <c r="W30" s="87"/>
      <c r="X30" s="76"/>
      <c r="Y30" s="1"/>
    </row>
    <row r="31" spans="1:25" ht="26.45" customHeight="1">
      <c r="A31" s="43"/>
      <c r="B31" s="65" t="s">
        <v>90</v>
      </c>
      <c r="C31" s="62">
        <v>2020</v>
      </c>
      <c r="D31" s="62">
        <v>2026</v>
      </c>
      <c r="E31" s="65" t="s">
        <v>89</v>
      </c>
      <c r="F31" s="44" t="s">
        <v>13</v>
      </c>
      <c r="G31" s="16">
        <f>G32+G33</f>
        <v>20000</v>
      </c>
      <c r="H31" s="15">
        <f>H32+H33</f>
        <v>20000</v>
      </c>
      <c r="I31" s="15">
        <f t="shared" ref="I31:N31" si="7">I32+I33</f>
        <v>0</v>
      </c>
      <c r="J31" s="15">
        <f t="shared" si="7"/>
        <v>0</v>
      </c>
      <c r="K31" s="15">
        <f t="shared" si="7"/>
        <v>0</v>
      </c>
      <c r="L31" s="15">
        <f t="shared" si="7"/>
        <v>0</v>
      </c>
      <c r="M31" s="15">
        <f t="shared" si="7"/>
        <v>0</v>
      </c>
      <c r="N31" s="15">
        <f t="shared" si="7"/>
        <v>0</v>
      </c>
      <c r="O31" s="62" t="s">
        <v>71</v>
      </c>
      <c r="P31" s="85" t="s">
        <v>23</v>
      </c>
      <c r="Q31" s="85">
        <v>100</v>
      </c>
      <c r="R31" s="85">
        <v>100</v>
      </c>
      <c r="S31" s="85">
        <v>100</v>
      </c>
      <c r="T31" s="85"/>
      <c r="U31" s="85"/>
      <c r="V31" s="85"/>
      <c r="W31" s="85"/>
      <c r="X31" s="74"/>
      <c r="Y31" s="1"/>
    </row>
    <row r="32" spans="1:25" ht="26.45" customHeight="1">
      <c r="A32" s="43"/>
      <c r="B32" s="66"/>
      <c r="C32" s="82"/>
      <c r="D32" s="82"/>
      <c r="E32" s="66"/>
      <c r="F32" s="44" t="s">
        <v>19</v>
      </c>
      <c r="G32" s="16">
        <f>H32+I32+J32+K32+L32+N32</f>
        <v>20000</v>
      </c>
      <c r="H32" s="15">
        <v>20000</v>
      </c>
      <c r="I32" s="24"/>
      <c r="J32" s="24">
        <v>0</v>
      </c>
      <c r="K32" s="24"/>
      <c r="L32" s="24"/>
      <c r="M32" s="24"/>
      <c r="N32" s="24"/>
      <c r="O32" s="82"/>
      <c r="P32" s="86"/>
      <c r="Q32" s="86"/>
      <c r="R32" s="86"/>
      <c r="S32" s="86"/>
      <c r="T32" s="86"/>
      <c r="U32" s="86"/>
      <c r="V32" s="86"/>
      <c r="W32" s="86"/>
      <c r="X32" s="75"/>
      <c r="Y32" s="1"/>
    </row>
    <row r="33" spans="1:25" ht="17.25" customHeight="1">
      <c r="A33" s="43"/>
      <c r="B33" s="67"/>
      <c r="C33" s="83"/>
      <c r="D33" s="83"/>
      <c r="E33" s="67"/>
      <c r="F33" s="44" t="s">
        <v>20</v>
      </c>
      <c r="G33" s="16">
        <f>H33+I33+J33+K33+L33+N33</f>
        <v>0</v>
      </c>
      <c r="H33" s="32"/>
      <c r="I33" s="24"/>
      <c r="J33" s="24"/>
      <c r="K33" s="24"/>
      <c r="L33" s="24"/>
      <c r="M33" s="24"/>
      <c r="N33" s="24"/>
      <c r="O33" s="83"/>
      <c r="P33" s="87"/>
      <c r="Q33" s="87"/>
      <c r="R33" s="87"/>
      <c r="S33" s="87"/>
      <c r="T33" s="87"/>
      <c r="U33" s="87"/>
      <c r="V33" s="87"/>
      <c r="W33" s="87"/>
      <c r="X33" s="76"/>
      <c r="Y33" s="1"/>
    </row>
    <row r="34" spans="1:25" ht="37.9" customHeight="1">
      <c r="A34" s="56"/>
      <c r="B34" s="65" t="s">
        <v>91</v>
      </c>
      <c r="C34" s="62">
        <v>2020</v>
      </c>
      <c r="D34" s="62">
        <v>2026</v>
      </c>
      <c r="E34" s="65" t="s">
        <v>89</v>
      </c>
      <c r="F34" s="57" t="s">
        <v>13</v>
      </c>
      <c r="G34" s="16">
        <f t="shared" ref="G34:N34" si="8">G35+G36</f>
        <v>10000</v>
      </c>
      <c r="H34" s="15">
        <f t="shared" si="8"/>
        <v>0</v>
      </c>
      <c r="I34" s="15">
        <f t="shared" si="8"/>
        <v>0</v>
      </c>
      <c r="J34" s="15">
        <f t="shared" si="8"/>
        <v>0</v>
      </c>
      <c r="K34" s="15">
        <f t="shared" si="8"/>
        <v>0</v>
      </c>
      <c r="L34" s="15">
        <f t="shared" si="8"/>
        <v>10000</v>
      </c>
      <c r="M34" s="15">
        <f t="shared" si="8"/>
        <v>0</v>
      </c>
      <c r="N34" s="15">
        <f t="shared" si="8"/>
        <v>0</v>
      </c>
      <c r="O34" s="62" t="s">
        <v>93</v>
      </c>
      <c r="P34" s="85" t="s">
        <v>23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100</v>
      </c>
      <c r="W34" s="85">
        <v>0</v>
      </c>
      <c r="X34" s="74">
        <v>0</v>
      </c>
      <c r="Y34" s="1"/>
    </row>
    <row r="35" spans="1:25" ht="37.9" customHeight="1">
      <c r="A35" s="56"/>
      <c r="B35" s="66"/>
      <c r="C35" s="82"/>
      <c r="D35" s="82"/>
      <c r="E35" s="66"/>
      <c r="F35" s="57" t="s">
        <v>19</v>
      </c>
      <c r="G35" s="16">
        <f>H35+I35+J35+K35+L35+N35</f>
        <v>10000</v>
      </c>
      <c r="H35" s="15">
        <v>0</v>
      </c>
      <c r="I35" s="24"/>
      <c r="J35" s="24"/>
      <c r="K35" s="24"/>
      <c r="L35" s="24">
        <v>10000</v>
      </c>
      <c r="M35" s="24"/>
      <c r="N35" s="24"/>
      <c r="O35" s="82"/>
      <c r="P35" s="86"/>
      <c r="Q35" s="86"/>
      <c r="R35" s="86"/>
      <c r="S35" s="86"/>
      <c r="T35" s="86"/>
      <c r="U35" s="86"/>
      <c r="V35" s="86"/>
      <c r="W35" s="86"/>
      <c r="X35" s="75"/>
      <c r="Y35" s="1"/>
    </row>
    <row r="36" spans="1:25" ht="37.9" customHeight="1">
      <c r="A36" s="56"/>
      <c r="B36" s="67"/>
      <c r="C36" s="83"/>
      <c r="D36" s="83"/>
      <c r="E36" s="67"/>
      <c r="F36" s="57" t="s">
        <v>20</v>
      </c>
      <c r="G36" s="16">
        <f>H36+I36+J36+K36+L36+N36</f>
        <v>0</v>
      </c>
      <c r="H36" s="32"/>
      <c r="I36" s="24">
        <v>0</v>
      </c>
      <c r="J36" s="24"/>
      <c r="K36" s="24"/>
      <c r="L36" s="24"/>
      <c r="M36" s="24"/>
      <c r="N36" s="24"/>
      <c r="O36" s="83"/>
      <c r="P36" s="87"/>
      <c r="Q36" s="87"/>
      <c r="R36" s="87"/>
      <c r="S36" s="87"/>
      <c r="T36" s="87"/>
      <c r="U36" s="87"/>
      <c r="V36" s="87"/>
      <c r="W36" s="87"/>
      <c r="X36" s="76"/>
      <c r="Y36" s="1"/>
    </row>
    <row r="37" spans="1:25" ht="25.5" customHeight="1">
      <c r="A37" s="51"/>
      <c r="B37" s="65" t="s">
        <v>107</v>
      </c>
      <c r="C37" s="62">
        <v>2024</v>
      </c>
      <c r="D37" s="62">
        <v>2026</v>
      </c>
      <c r="E37" s="65" t="s">
        <v>89</v>
      </c>
      <c r="F37" s="52" t="s">
        <v>13</v>
      </c>
      <c r="G37" s="16">
        <f t="shared" ref="G37:N37" si="9">G38+G39</f>
        <v>10000</v>
      </c>
      <c r="H37" s="15">
        <f t="shared" si="9"/>
        <v>0</v>
      </c>
      <c r="I37" s="15">
        <f t="shared" si="9"/>
        <v>0</v>
      </c>
      <c r="J37" s="15">
        <f t="shared" si="9"/>
        <v>0</v>
      </c>
      <c r="K37" s="15">
        <f t="shared" si="9"/>
        <v>0</v>
      </c>
      <c r="L37" s="15">
        <f t="shared" si="9"/>
        <v>10000</v>
      </c>
      <c r="M37" s="15">
        <f t="shared" si="9"/>
        <v>0</v>
      </c>
      <c r="N37" s="15">
        <f t="shared" si="9"/>
        <v>0</v>
      </c>
      <c r="O37" s="62" t="s">
        <v>108</v>
      </c>
      <c r="P37" s="85" t="s">
        <v>44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50</v>
      </c>
      <c r="W37" s="85">
        <v>0</v>
      </c>
      <c r="X37" s="74">
        <v>0</v>
      </c>
      <c r="Y37" s="1"/>
    </row>
    <row r="38" spans="1:25" ht="24" customHeight="1">
      <c r="A38" s="51"/>
      <c r="B38" s="66"/>
      <c r="C38" s="82"/>
      <c r="D38" s="82"/>
      <c r="E38" s="66"/>
      <c r="F38" s="52" t="s">
        <v>19</v>
      </c>
      <c r="G38" s="16">
        <f>H38+I38+J38+K38+L38+N38</f>
        <v>10000</v>
      </c>
      <c r="H38" s="15">
        <v>0</v>
      </c>
      <c r="I38" s="24"/>
      <c r="J38" s="24"/>
      <c r="K38" s="24"/>
      <c r="L38" s="24">
        <v>10000</v>
      </c>
      <c r="M38" s="24"/>
      <c r="N38" s="24"/>
      <c r="O38" s="82"/>
      <c r="P38" s="86"/>
      <c r="Q38" s="86"/>
      <c r="R38" s="86"/>
      <c r="S38" s="86"/>
      <c r="T38" s="86"/>
      <c r="U38" s="86"/>
      <c r="V38" s="86"/>
      <c r="W38" s="86"/>
      <c r="X38" s="75"/>
      <c r="Y38" s="1"/>
    </row>
    <row r="39" spans="1:25" ht="27.75" customHeight="1">
      <c r="A39" s="51"/>
      <c r="B39" s="67"/>
      <c r="C39" s="83"/>
      <c r="D39" s="83"/>
      <c r="E39" s="67"/>
      <c r="F39" s="52" t="s">
        <v>20</v>
      </c>
      <c r="G39" s="16">
        <f>H39+I39+J39+K39+L39+N39</f>
        <v>0</v>
      </c>
      <c r="H39" s="32"/>
      <c r="I39" s="24">
        <v>0</v>
      </c>
      <c r="J39" s="24"/>
      <c r="K39" s="24"/>
      <c r="L39" s="24"/>
      <c r="M39" s="24"/>
      <c r="N39" s="24"/>
      <c r="O39" s="83"/>
      <c r="P39" s="87"/>
      <c r="Q39" s="87"/>
      <c r="R39" s="87"/>
      <c r="S39" s="87"/>
      <c r="T39" s="87"/>
      <c r="U39" s="87"/>
      <c r="V39" s="87"/>
      <c r="W39" s="87"/>
      <c r="X39" s="76"/>
      <c r="Y39" s="1"/>
    </row>
    <row r="40" spans="1:25" ht="24" customHeight="1">
      <c r="A40" s="51"/>
      <c r="B40" s="123" t="s">
        <v>98</v>
      </c>
      <c r="C40" s="62">
        <v>2023</v>
      </c>
      <c r="D40" s="62">
        <v>2026</v>
      </c>
      <c r="E40" s="123" t="s">
        <v>18</v>
      </c>
      <c r="F40" s="52" t="s">
        <v>13</v>
      </c>
      <c r="G40" s="15">
        <f t="shared" ref="G40:N40" si="10">G41+G42</f>
        <v>407400</v>
      </c>
      <c r="H40" s="15">
        <f t="shared" si="10"/>
        <v>0</v>
      </c>
      <c r="I40" s="15">
        <f t="shared" si="10"/>
        <v>0</v>
      </c>
      <c r="J40" s="15">
        <f t="shared" si="10"/>
        <v>0</v>
      </c>
      <c r="K40" s="15">
        <f t="shared" si="10"/>
        <v>249366.48</v>
      </c>
      <c r="L40" s="15">
        <f t="shared" si="10"/>
        <v>1101826</v>
      </c>
      <c r="M40" s="15">
        <f t="shared" si="10"/>
        <v>0</v>
      </c>
      <c r="N40" s="15">
        <f t="shared" si="10"/>
        <v>0</v>
      </c>
      <c r="O40" s="93" t="s">
        <v>12</v>
      </c>
      <c r="P40" s="93" t="s">
        <v>12</v>
      </c>
      <c r="Q40" s="93" t="s">
        <v>12</v>
      </c>
      <c r="R40" s="93" t="s">
        <v>12</v>
      </c>
      <c r="S40" s="93" t="s">
        <v>12</v>
      </c>
      <c r="T40" s="93" t="s">
        <v>12</v>
      </c>
      <c r="U40" s="93" t="s">
        <v>12</v>
      </c>
      <c r="V40" s="93" t="s">
        <v>12</v>
      </c>
      <c r="W40" s="93" t="s">
        <v>12</v>
      </c>
      <c r="X40" s="124" t="s">
        <v>12</v>
      </c>
      <c r="Y40" s="1"/>
    </row>
    <row r="41" spans="1:25" ht="30" customHeight="1">
      <c r="A41" s="51"/>
      <c r="B41" s="123"/>
      <c r="C41" s="63"/>
      <c r="D41" s="82"/>
      <c r="E41" s="123"/>
      <c r="F41" s="52" t="s">
        <v>19</v>
      </c>
      <c r="G41" s="15">
        <f>G50+G53</f>
        <v>407400</v>
      </c>
      <c r="H41" s="15">
        <f>H50+H44+H47</f>
        <v>0</v>
      </c>
      <c r="I41" s="15">
        <f t="shared" ref="I41:N41" si="11">I50+I44+I47</f>
        <v>0</v>
      </c>
      <c r="J41" s="15">
        <f t="shared" si="11"/>
        <v>0</v>
      </c>
      <c r="K41" s="15">
        <f t="shared" si="11"/>
        <v>249366.48</v>
      </c>
      <c r="L41" s="15">
        <f t="shared" si="11"/>
        <v>1101826</v>
      </c>
      <c r="M41" s="15">
        <f t="shared" si="11"/>
        <v>0</v>
      </c>
      <c r="N41" s="15">
        <f t="shared" si="11"/>
        <v>0</v>
      </c>
      <c r="O41" s="93"/>
      <c r="P41" s="93"/>
      <c r="Q41" s="93"/>
      <c r="R41" s="93"/>
      <c r="S41" s="93"/>
      <c r="T41" s="93"/>
      <c r="U41" s="93"/>
      <c r="V41" s="93"/>
      <c r="W41" s="93"/>
      <c r="X41" s="124"/>
      <c r="Y41" s="1"/>
    </row>
    <row r="42" spans="1:25" ht="29.25" customHeight="1">
      <c r="A42" s="51"/>
      <c r="B42" s="123"/>
      <c r="C42" s="64"/>
      <c r="D42" s="83"/>
      <c r="E42" s="123"/>
      <c r="F42" s="52" t="s">
        <v>20</v>
      </c>
      <c r="G42" s="15">
        <f>H42+I42+J42+K42+L42+N42</f>
        <v>0</v>
      </c>
      <c r="H42" s="16">
        <f>H51+H45+H48</f>
        <v>0</v>
      </c>
      <c r="I42" s="16">
        <f t="shared" ref="I42:M42" si="12">I51+I45+I48</f>
        <v>0</v>
      </c>
      <c r="J42" s="16">
        <f t="shared" si="12"/>
        <v>0</v>
      </c>
      <c r="K42" s="16">
        <f t="shared" si="12"/>
        <v>0</v>
      </c>
      <c r="L42" s="16">
        <f t="shared" si="12"/>
        <v>0</v>
      </c>
      <c r="M42" s="16">
        <f t="shared" si="12"/>
        <v>0</v>
      </c>
      <c r="N42" s="16">
        <f>N51+N45+N48</f>
        <v>0</v>
      </c>
      <c r="O42" s="93"/>
      <c r="P42" s="93"/>
      <c r="Q42" s="93"/>
      <c r="R42" s="93"/>
      <c r="S42" s="93"/>
      <c r="T42" s="93"/>
      <c r="U42" s="93"/>
      <c r="V42" s="93"/>
      <c r="W42" s="93"/>
      <c r="X42" s="124"/>
      <c r="Y42" s="1"/>
    </row>
    <row r="43" spans="1:25" ht="37.9" customHeight="1">
      <c r="A43" s="54"/>
      <c r="B43" s="65" t="s">
        <v>100</v>
      </c>
      <c r="C43" s="62">
        <v>2023</v>
      </c>
      <c r="D43" s="62">
        <v>2026</v>
      </c>
      <c r="E43" s="123" t="s">
        <v>18</v>
      </c>
      <c r="F43" s="53" t="s">
        <v>13</v>
      </c>
      <c r="G43" s="16">
        <f t="shared" ref="G43:N43" si="13">G44+G45</f>
        <v>921792.48</v>
      </c>
      <c r="H43" s="15">
        <f t="shared" si="13"/>
        <v>0</v>
      </c>
      <c r="I43" s="15">
        <f t="shared" si="13"/>
        <v>0</v>
      </c>
      <c r="J43" s="15">
        <f t="shared" si="13"/>
        <v>0</v>
      </c>
      <c r="K43" s="15">
        <f t="shared" si="13"/>
        <v>244366.48</v>
      </c>
      <c r="L43" s="15">
        <f t="shared" si="13"/>
        <v>677426</v>
      </c>
      <c r="M43" s="15">
        <f t="shared" si="13"/>
        <v>0</v>
      </c>
      <c r="N43" s="15">
        <f t="shared" si="13"/>
        <v>0</v>
      </c>
      <c r="O43" s="62" t="s">
        <v>99</v>
      </c>
      <c r="P43" s="85" t="s">
        <v>74</v>
      </c>
      <c r="Q43" s="85">
        <v>0</v>
      </c>
      <c r="R43" s="85">
        <v>0</v>
      </c>
      <c r="S43" s="85">
        <v>0</v>
      </c>
      <c r="T43" s="85">
        <v>0</v>
      </c>
      <c r="U43" s="85">
        <v>1</v>
      </c>
      <c r="V43" s="85">
        <v>2</v>
      </c>
      <c r="W43" s="85">
        <v>0</v>
      </c>
      <c r="X43" s="74">
        <v>0</v>
      </c>
      <c r="Y43" s="1"/>
    </row>
    <row r="44" spans="1:25" ht="37.9" customHeight="1">
      <c r="A44" s="54"/>
      <c r="B44" s="66"/>
      <c r="C44" s="82"/>
      <c r="D44" s="82"/>
      <c r="E44" s="123"/>
      <c r="F44" s="53" t="s">
        <v>19</v>
      </c>
      <c r="G44" s="16">
        <f>H44+I44+J44+K44+L44+N44</f>
        <v>921792.48</v>
      </c>
      <c r="H44" s="15">
        <v>0</v>
      </c>
      <c r="I44" s="24"/>
      <c r="J44" s="24"/>
      <c r="K44" s="24">
        <v>244366.48</v>
      </c>
      <c r="L44" s="24">
        <v>677426</v>
      </c>
      <c r="M44" s="24"/>
      <c r="N44" s="24"/>
      <c r="O44" s="82"/>
      <c r="P44" s="86"/>
      <c r="Q44" s="86"/>
      <c r="R44" s="86"/>
      <c r="S44" s="86"/>
      <c r="T44" s="86"/>
      <c r="U44" s="86"/>
      <c r="V44" s="86"/>
      <c r="W44" s="86"/>
      <c r="X44" s="75"/>
      <c r="Y44" s="1"/>
    </row>
    <row r="45" spans="1:25" ht="37.9" customHeight="1">
      <c r="A45" s="54"/>
      <c r="B45" s="67"/>
      <c r="C45" s="83"/>
      <c r="D45" s="83"/>
      <c r="E45" s="123"/>
      <c r="F45" s="53" t="s">
        <v>20</v>
      </c>
      <c r="G45" s="16">
        <f>H45+I45+J45+K45+L45+N45</f>
        <v>0</v>
      </c>
      <c r="H45" s="32"/>
      <c r="I45" s="24"/>
      <c r="J45" s="24"/>
      <c r="K45" s="24">
        <v>0</v>
      </c>
      <c r="L45" s="24"/>
      <c r="M45" s="24"/>
      <c r="N45" s="24"/>
      <c r="O45" s="83"/>
      <c r="P45" s="87"/>
      <c r="Q45" s="87"/>
      <c r="R45" s="87"/>
      <c r="S45" s="87"/>
      <c r="T45" s="87"/>
      <c r="U45" s="87"/>
      <c r="V45" s="87"/>
      <c r="W45" s="87"/>
      <c r="X45" s="76"/>
      <c r="Y45" s="1"/>
    </row>
    <row r="46" spans="1:25" ht="37.9" customHeight="1">
      <c r="A46" s="60"/>
      <c r="B46" s="65" t="s">
        <v>102</v>
      </c>
      <c r="C46" s="62">
        <v>2023</v>
      </c>
      <c r="D46" s="62">
        <v>2026</v>
      </c>
      <c r="E46" s="65" t="s">
        <v>89</v>
      </c>
      <c r="F46" s="61" t="s">
        <v>13</v>
      </c>
      <c r="G46" s="16">
        <f t="shared" ref="G46:N46" si="14">G47+G48</f>
        <v>22000</v>
      </c>
      <c r="H46" s="15">
        <f t="shared" si="14"/>
        <v>0</v>
      </c>
      <c r="I46" s="15">
        <f t="shared" si="14"/>
        <v>0</v>
      </c>
      <c r="J46" s="15">
        <f t="shared" si="14"/>
        <v>0</v>
      </c>
      <c r="K46" s="15">
        <f t="shared" si="14"/>
        <v>5000</v>
      </c>
      <c r="L46" s="15">
        <f t="shared" si="14"/>
        <v>17000</v>
      </c>
      <c r="M46" s="15">
        <f t="shared" si="14"/>
        <v>0</v>
      </c>
      <c r="N46" s="15">
        <f t="shared" si="14"/>
        <v>0</v>
      </c>
      <c r="O46" s="62" t="s">
        <v>103</v>
      </c>
      <c r="P46" s="85" t="s">
        <v>74</v>
      </c>
      <c r="Q46" s="85">
        <f>SUM(R46:X48)</f>
        <v>1325</v>
      </c>
      <c r="R46" s="85">
        <v>0</v>
      </c>
      <c r="S46" s="85">
        <v>0</v>
      </c>
      <c r="T46" s="85">
        <v>0</v>
      </c>
      <c r="U46" s="85">
        <v>325</v>
      </c>
      <c r="V46" s="85">
        <v>1000</v>
      </c>
      <c r="W46" s="85">
        <v>0</v>
      </c>
      <c r="X46" s="74">
        <v>0</v>
      </c>
      <c r="Y46" s="1"/>
    </row>
    <row r="47" spans="1:25" ht="37.9" customHeight="1">
      <c r="A47" s="60"/>
      <c r="B47" s="66"/>
      <c r="C47" s="82"/>
      <c r="D47" s="82"/>
      <c r="E47" s="66"/>
      <c r="F47" s="61" t="s">
        <v>19</v>
      </c>
      <c r="G47" s="16">
        <f>H47+I47+J47+K47+L47+N47</f>
        <v>22000</v>
      </c>
      <c r="H47" s="15">
        <v>0</v>
      </c>
      <c r="I47" s="24"/>
      <c r="J47" s="24"/>
      <c r="K47" s="24">
        <v>5000</v>
      </c>
      <c r="L47" s="24">
        <v>17000</v>
      </c>
      <c r="M47" s="24"/>
      <c r="N47" s="24"/>
      <c r="O47" s="82"/>
      <c r="P47" s="86"/>
      <c r="Q47" s="86"/>
      <c r="R47" s="86"/>
      <c r="S47" s="86"/>
      <c r="T47" s="86"/>
      <c r="U47" s="86"/>
      <c r="V47" s="86"/>
      <c r="W47" s="86"/>
      <c r="X47" s="75"/>
      <c r="Y47" s="1"/>
    </row>
    <row r="48" spans="1:25" ht="37.9" customHeight="1">
      <c r="A48" s="60"/>
      <c r="B48" s="67"/>
      <c r="C48" s="83"/>
      <c r="D48" s="83"/>
      <c r="E48" s="67"/>
      <c r="F48" s="61" t="s">
        <v>20</v>
      </c>
      <c r="G48" s="16">
        <f>H48+I48+J48+K48+L48+N48</f>
        <v>0</v>
      </c>
      <c r="H48" s="32"/>
      <c r="I48" s="24"/>
      <c r="J48" s="24"/>
      <c r="K48" s="24">
        <v>0</v>
      </c>
      <c r="L48" s="24"/>
      <c r="M48" s="24"/>
      <c r="N48" s="24"/>
      <c r="O48" s="83"/>
      <c r="P48" s="87"/>
      <c r="Q48" s="87"/>
      <c r="R48" s="87"/>
      <c r="S48" s="87"/>
      <c r="T48" s="87"/>
      <c r="U48" s="87"/>
      <c r="V48" s="87"/>
      <c r="W48" s="87"/>
      <c r="X48" s="76"/>
      <c r="Y48" s="1"/>
    </row>
    <row r="49" spans="1:25" ht="56.25" customHeight="1">
      <c r="A49" s="43"/>
      <c r="B49" s="65" t="s">
        <v>112</v>
      </c>
      <c r="C49" s="62">
        <v>2024</v>
      </c>
      <c r="D49" s="62">
        <v>2026</v>
      </c>
      <c r="E49" s="123" t="s">
        <v>18</v>
      </c>
      <c r="F49" s="44" t="s">
        <v>13</v>
      </c>
      <c r="G49" s="16">
        <f t="shared" ref="G49:N49" si="15">G50+G51</f>
        <v>407400</v>
      </c>
      <c r="H49" s="15">
        <f t="shared" si="15"/>
        <v>0</v>
      </c>
      <c r="I49" s="15">
        <f t="shared" si="15"/>
        <v>0</v>
      </c>
      <c r="J49" s="15">
        <f t="shared" si="15"/>
        <v>0</v>
      </c>
      <c r="K49" s="15">
        <f t="shared" si="15"/>
        <v>0</v>
      </c>
      <c r="L49" s="15">
        <f t="shared" si="15"/>
        <v>407400</v>
      </c>
      <c r="M49" s="15">
        <f t="shared" si="15"/>
        <v>0</v>
      </c>
      <c r="N49" s="15">
        <f t="shared" si="15"/>
        <v>0</v>
      </c>
      <c r="O49" s="62" t="s">
        <v>113</v>
      </c>
      <c r="P49" s="85" t="s">
        <v>74</v>
      </c>
      <c r="Q49" s="85">
        <f>SUM(R49:X51)</f>
        <v>1</v>
      </c>
      <c r="R49" s="85">
        <v>0</v>
      </c>
      <c r="S49" s="85">
        <v>0</v>
      </c>
      <c r="T49" s="85">
        <v>0</v>
      </c>
      <c r="U49" s="85">
        <v>0</v>
      </c>
      <c r="V49" s="85">
        <v>1</v>
      </c>
      <c r="W49" s="85">
        <v>0</v>
      </c>
      <c r="X49" s="74">
        <v>0</v>
      </c>
      <c r="Y49" s="1"/>
    </row>
    <row r="50" spans="1:25" ht="57" customHeight="1">
      <c r="A50" s="43"/>
      <c r="B50" s="66"/>
      <c r="C50" s="82"/>
      <c r="D50" s="82"/>
      <c r="E50" s="123"/>
      <c r="F50" s="44" t="s">
        <v>19</v>
      </c>
      <c r="G50" s="16">
        <f>H50+I50+J50+K50+L50+N50</f>
        <v>407400</v>
      </c>
      <c r="H50" s="15">
        <v>0</v>
      </c>
      <c r="I50" s="24"/>
      <c r="J50" s="24"/>
      <c r="K50" s="24"/>
      <c r="L50" s="24">
        <v>407400</v>
      </c>
      <c r="M50" s="24"/>
      <c r="N50" s="24"/>
      <c r="O50" s="82"/>
      <c r="P50" s="86"/>
      <c r="Q50" s="86"/>
      <c r="R50" s="86"/>
      <c r="S50" s="86"/>
      <c r="T50" s="86"/>
      <c r="U50" s="86"/>
      <c r="V50" s="86"/>
      <c r="W50" s="86"/>
      <c r="X50" s="75"/>
      <c r="Y50" s="1"/>
    </row>
    <row r="51" spans="1:25" ht="66.75" customHeight="1">
      <c r="A51" s="43"/>
      <c r="B51" s="67"/>
      <c r="C51" s="83"/>
      <c r="D51" s="83"/>
      <c r="E51" s="123"/>
      <c r="F51" s="44" t="s">
        <v>20</v>
      </c>
      <c r="G51" s="16">
        <f>H51+I51+J51+K51+L51+N51</f>
        <v>0</v>
      </c>
      <c r="H51" s="32"/>
      <c r="I51" s="24"/>
      <c r="J51" s="24"/>
      <c r="K51" s="24">
        <v>0</v>
      </c>
      <c r="L51" s="24">
        <v>0</v>
      </c>
      <c r="M51" s="24"/>
      <c r="N51" s="24"/>
      <c r="O51" s="83"/>
      <c r="P51" s="87"/>
      <c r="Q51" s="87"/>
      <c r="R51" s="87"/>
      <c r="S51" s="87"/>
      <c r="T51" s="87"/>
      <c r="U51" s="87"/>
      <c r="V51" s="87"/>
      <c r="W51" s="87"/>
      <c r="X51" s="76"/>
      <c r="Y51" s="1"/>
    </row>
    <row r="52" spans="1:25" ht="15.75" customHeight="1">
      <c r="A52" s="123"/>
      <c r="B52" s="123" t="s">
        <v>30</v>
      </c>
      <c r="C52" s="62">
        <v>2020</v>
      </c>
      <c r="D52" s="62">
        <v>2026</v>
      </c>
      <c r="E52" s="123" t="s">
        <v>55</v>
      </c>
      <c r="F52" s="44" t="s">
        <v>13</v>
      </c>
      <c r="G52" s="93" t="s">
        <v>12</v>
      </c>
      <c r="H52" s="88" t="s">
        <v>12</v>
      </c>
      <c r="I52" s="88" t="s">
        <v>12</v>
      </c>
      <c r="J52" s="88" t="s">
        <v>12</v>
      </c>
      <c r="K52" s="88" t="s">
        <v>12</v>
      </c>
      <c r="L52" s="88" t="s">
        <v>12</v>
      </c>
      <c r="M52" s="88" t="s">
        <v>12</v>
      </c>
      <c r="N52" s="88" t="s">
        <v>12</v>
      </c>
      <c r="O52" s="93" t="s">
        <v>12</v>
      </c>
      <c r="P52" s="88" t="s">
        <v>12</v>
      </c>
      <c r="Q52" s="88" t="s">
        <v>12</v>
      </c>
      <c r="R52" s="88" t="s">
        <v>12</v>
      </c>
      <c r="S52" s="88" t="s">
        <v>12</v>
      </c>
      <c r="T52" s="88" t="s">
        <v>12</v>
      </c>
      <c r="U52" s="88" t="s">
        <v>12</v>
      </c>
      <c r="V52" s="88" t="s">
        <v>12</v>
      </c>
      <c r="W52" s="88" t="s">
        <v>12</v>
      </c>
      <c r="X52" s="98" t="s">
        <v>12</v>
      </c>
      <c r="Y52" s="1"/>
    </row>
    <row r="53" spans="1:25" ht="26.25" customHeight="1">
      <c r="A53" s="123"/>
      <c r="B53" s="123"/>
      <c r="C53" s="63"/>
      <c r="D53" s="82"/>
      <c r="E53" s="123"/>
      <c r="F53" s="44" t="s">
        <v>19</v>
      </c>
      <c r="G53" s="93"/>
      <c r="H53" s="88"/>
      <c r="I53" s="88"/>
      <c r="J53" s="88"/>
      <c r="K53" s="88"/>
      <c r="L53" s="88"/>
      <c r="M53" s="88"/>
      <c r="N53" s="88"/>
      <c r="O53" s="93"/>
      <c r="P53" s="88"/>
      <c r="Q53" s="88"/>
      <c r="R53" s="88"/>
      <c r="S53" s="88"/>
      <c r="T53" s="88"/>
      <c r="U53" s="88"/>
      <c r="V53" s="88"/>
      <c r="W53" s="88"/>
      <c r="X53" s="98"/>
      <c r="Y53" s="1"/>
    </row>
    <row r="54" spans="1:25" ht="35.25" customHeight="1">
      <c r="A54" s="123"/>
      <c r="B54" s="123"/>
      <c r="C54" s="64"/>
      <c r="D54" s="83"/>
      <c r="E54" s="123"/>
      <c r="F54" s="44" t="s">
        <v>20</v>
      </c>
      <c r="G54" s="93"/>
      <c r="H54" s="88"/>
      <c r="I54" s="88"/>
      <c r="J54" s="88"/>
      <c r="K54" s="88"/>
      <c r="L54" s="88"/>
      <c r="M54" s="88"/>
      <c r="N54" s="88"/>
      <c r="O54" s="93"/>
      <c r="P54" s="88"/>
      <c r="Q54" s="88"/>
      <c r="R54" s="88"/>
      <c r="S54" s="88"/>
      <c r="T54" s="88"/>
      <c r="U54" s="88"/>
      <c r="V54" s="88"/>
      <c r="W54" s="88"/>
      <c r="X54" s="98"/>
      <c r="Y54" s="1"/>
    </row>
    <row r="55" spans="1:25" ht="15.75" customHeight="1">
      <c r="A55" s="123"/>
      <c r="B55" s="123" t="s">
        <v>65</v>
      </c>
      <c r="C55" s="62">
        <v>2020</v>
      </c>
      <c r="D55" s="62">
        <v>2026</v>
      </c>
      <c r="E55" s="123" t="s">
        <v>55</v>
      </c>
      <c r="F55" s="44" t="s">
        <v>13</v>
      </c>
      <c r="G55" s="25">
        <f>G56+G57</f>
        <v>63770</v>
      </c>
      <c r="H55" s="26">
        <f>H56+H57</f>
        <v>15000</v>
      </c>
      <c r="I55" s="26">
        <f t="shared" ref="I55:N55" si="16">I56+I57</f>
        <v>15000</v>
      </c>
      <c r="J55" s="26">
        <f t="shared" si="16"/>
        <v>9770</v>
      </c>
      <c r="K55" s="26">
        <f t="shared" si="16"/>
        <v>10000</v>
      </c>
      <c r="L55" s="26">
        <f t="shared" si="16"/>
        <v>14000</v>
      </c>
      <c r="M55" s="26">
        <f t="shared" si="16"/>
        <v>0</v>
      </c>
      <c r="N55" s="26">
        <f t="shared" si="16"/>
        <v>0</v>
      </c>
      <c r="O55" s="62" t="s">
        <v>12</v>
      </c>
      <c r="P55" s="88" t="s">
        <v>12</v>
      </c>
      <c r="Q55" s="88" t="s">
        <v>12</v>
      </c>
      <c r="R55" s="88" t="s">
        <v>12</v>
      </c>
      <c r="S55" s="88" t="s">
        <v>12</v>
      </c>
      <c r="T55" s="88" t="s">
        <v>12</v>
      </c>
      <c r="U55" s="88" t="s">
        <v>12</v>
      </c>
      <c r="V55" s="88" t="s">
        <v>12</v>
      </c>
      <c r="W55" s="88" t="s">
        <v>12</v>
      </c>
      <c r="X55" s="98" t="s">
        <v>12</v>
      </c>
      <c r="Y55" s="1"/>
    </row>
    <row r="56" spans="1:25" ht="50.25" customHeight="1">
      <c r="A56" s="123"/>
      <c r="B56" s="123"/>
      <c r="C56" s="63"/>
      <c r="D56" s="82"/>
      <c r="E56" s="123"/>
      <c r="F56" s="44" t="s">
        <v>19</v>
      </c>
      <c r="G56" s="25">
        <f>H56+I56+J56+K56+L56+N56+M56</f>
        <v>63770</v>
      </c>
      <c r="H56" s="25">
        <f>H59+H62</f>
        <v>15000</v>
      </c>
      <c r="I56" s="25">
        <f t="shared" ref="I56:N56" si="17">I59</f>
        <v>15000</v>
      </c>
      <c r="J56" s="25">
        <f t="shared" si="17"/>
        <v>9770</v>
      </c>
      <c r="K56" s="25">
        <f t="shared" si="17"/>
        <v>10000</v>
      </c>
      <c r="L56" s="25">
        <f>L59+L62</f>
        <v>14000</v>
      </c>
      <c r="M56" s="25">
        <f t="shared" si="17"/>
        <v>0</v>
      </c>
      <c r="N56" s="25">
        <f t="shared" si="17"/>
        <v>0</v>
      </c>
      <c r="O56" s="82"/>
      <c r="P56" s="88"/>
      <c r="Q56" s="88"/>
      <c r="R56" s="88"/>
      <c r="S56" s="88"/>
      <c r="T56" s="88"/>
      <c r="U56" s="88"/>
      <c r="V56" s="88"/>
      <c r="W56" s="88"/>
      <c r="X56" s="98"/>
      <c r="Y56" s="1"/>
    </row>
    <row r="57" spans="1:25" ht="63.75" customHeight="1">
      <c r="A57" s="123"/>
      <c r="B57" s="123"/>
      <c r="C57" s="64"/>
      <c r="D57" s="83"/>
      <c r="E57" s="123"/>
      <c r="F57" s="44" t="s">
        <v>20</v>
      </c>
      <c r="G57" s="25">
        <f>H57+I57+J57+K57+L57+N57</f>
        <v>0</v>
      </c>
      <c r="H57" s="25">
        <f>H60</f>
        <v>0</v>
      </c>
      <c r="I57" s="25">
        <f t="shared" ref="I57:N57" si="18">I60</f>
        <v>0</v>
      </c>
      <c r="J57" s="25">
        <f t="shared" si="18"/>
        <v>0</v>
      </c>
      <c r="K57" s="25">
        <f t="shared" si="18"/>
        <v>0</v>
      </c>
      <c r="L57" s="25">
        <f t="shared" si="18"/>
        <v>0</v>
      </c>
      <c r="M57" s="25">
        <f t="shared" si="18"/>
        <v>0</v>
      </c>
      <c r="N57" s="25">
        <f t="shared" si="18"/>
        <v>0</v>
      </c>
      <c r="O57" s="83"/>
      <c r="P57" s="88"/>
      <c r="Q57" s="88"/>
      <c r="R57" s="88"/>
      <c r="S57" s="88"/>
      <c r="T57" s="88"/>
      <c r="U57" s="88"/>
      <c r="V57" s="88"/>
      <c r="W57" s="88"/>
      <c r="X57" s="98"/>
      <c r="Y57" s="1"/>
    </row>
    <row r="58" spans="1:25" s="9" customFormat="1" ht="17.25" customHeight="1">
      <c r="A58" s="123"/>
      <c r="B58" s="123" t="s">
        <v>52</v>
      </c>
      <c r="C58" s="62">
        <v>2020</v>
      </c>
      <c r="D58" s="62">
        <v>2026</v>
      </c>
      <c r="E58" s="123" t="s">
        <v>31</v>
      </c>
      <c r="F58" s="44" t="s">
        <v>13</v>
      </c>
      <c r="G58" s="25">
        <f t="shared" ref="G58:N58" si="19">G59+G60</f>
        <v>61770</v>
      </c>
      <c r="H58" s="27">
        <f t="shared" si="19"/>
        <v>15000</v>
      </c>
      <c r="I58" s="27">
        <f t="shared" si="19"/>
        <v>15000</v>
      </c>
      <c r="J58" s="20">
        <f t="shared" si="19"/>
        <v>9770</v>
      </c>
      <c r="K58" s="27">
        <f t="shared" si="19"/>
        <v>10000</v>
      </c>
      <c r="L58" s="27">
        <f t="shared" si="19"/>
        <v>12000</v>
      </c>
      <c r="M58" s="27">
        <f>M59+M60</f>
        <v>0</v>
      </c>
      <c r="N58" s="27">
        <f t="shared" si="19"/>
        <v>0</v>
      </c>
      <c r="O58" s="65" t="s">
        <v>45</v>
      </c>
      <c r="P58" s="86" t="s">
        <v>44</v>
      </c>
      <c r="Q58" s="86">
        <v>160</v>
      </c>
      <c r="R58" s="86">
        <v>10</v>
      </c>
      <c r="S58" s="86">
        <v>25</v>
      </c>
      <c r="T58" s="86">
        <v>25</v>
      </c>
      <c r="U58" s="86">
        <v>25</v>
      </c>
      <c r="V58" s="86">
        <v>25</v>
      </c>
      <c r="W58" s="86">
        <v>25</v>
      </c>
      <c r="X58" s="86">
        <v>25</v>
      </c>
      <c r="Y58" s="8"/>
    </row>
    <row r="59" spans="1:25" s="9" customFormat="1" ht="49.5" customHeight="1">
      <c r="A59" s="123"/>
      <c r="B59" s="123"/>
      <c r="C59" s="63"/>
      <c r="D59" s="82"/>
      <c r="E59" s="123"/>
      <c r="F59" s="44" t="s">
        <v>19</v>
      </c>
      <c r="G59" s="25">
        <f>H59+I59+J59+K59+L59+N59+M59</f>
        <v>61770</v>
      </c>
      <c r="H59" s="27">
        <v>15000</v>
      </c>
      <c r="I59" s="27">
        <v>15000</v>
      </c>
      <c r="J59" s="20">
        <v>9770</v>
      </c>
      <c r="K59" s="27">
        <v>10000</v>
      </c>
      <c r="L59" s="20">
        <v>12000</v>
      </c>
      <c r="M59" s="27">
        <v>0</v>
      </c>
      <c r="N59" s="20">
        <v>0</v>
      </c>
      <c r="O59" s="66"/>
      <c r="P59" s="91"/>
      <c r="Q59" s="91"/>
      <c r="R59" s="91"/>
      <c r="S59" s="91"/>
      <c r="T59" s="91"/>
      <c r="U59" s="91"/>
      <c r="V59" s="91"/>
      <c r="W59" s="91"/>
      <c r="X59" s="91"/>
      <c r="Y59" s="8"/>
    </row>
    <row r="60" spans="1:25" s="9" customFormat="1" ht="29.25" customHeight="1">
      <c r="A60" s="123"/>
      <c r="B60" s="123"/>
      <c r="C60" s="64"/>
      <c r="D60" s="83"/>
      <c r="E60" s="123"/>
      <c r="F60" s="44" t="s">
        <v>20</v>
      </c>
      <c r="G60" s="25">
        <f>H60+I60+J60+K60+L60+N60</f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67"/>
      <c r="P60" s="92"/>
      <c r="Q60" s="92"/>
      <c r="R60" s="92"/>
      <c r="S60" s="92"/>
      <c r="T60" s="92"/>
      <c r="U60" s="92"/>
      <c r="V60" s="92"/>
      <c r="W60" s="92"/>
      <c r="X60" s="92"/>
      <c r="Y60" s="8"/>
    </row>
    <row r="61" spans="1:25" s="9" customFormat="1" ht="22.5">
      <c r="A61" s="62"/>
      <c r="B61" s="65" t="s">
        <v>72</v>
      </c>
      <c r="C61" s="62">
        <v>2020</v>
      </c>
      <c r="D61" s="62">
        <v>2026</v>
      </c>
      <c r="E61" s="123" t="s">
        <v>31</v>
      </c>
      <c r="F61" s="44" t="s">
        <v>13</v>
      </c>
      <c r="G61" s="25">
        <f>G62+G63</f>
        <v>2000</v>
      </c>
      <c r="H61" s="27">
        <f>H62+H63</f>
        <v>0</v>
      </c>
      <c r="I61" s="27"/>
      <c r="J61" s="27"/>
      <c r="K61" s="27"/>
      <c r="L61" s="27">
        <f>L62</f>
        <v>2000</v>
      </c>
      <c r="M61" s="27"/>
      <c r="N61" s="27"/>
      <c r="O61" s="62" t="s">
        <v>73</v>
      </c>
      <c r="P61" s="90" t="s">
        <v>74</v>
      </c>
      <c r="Q61" s="90"/>
      <c r="R61" s="90"/>
      <c r="S61" s="90"/>
      <c r="T61" s="90"/>
      <c r="U61" s="90"/>
      <c r="V61" s="90">
        <v>50</v>
      </c>
      <c r="W61" s="90"/>
      <c r="X61" s="90"/>
      <c r="Y61" s="8"/>
    </row>
    <row r="62" spans="1:25" s="9" customFormat="1" ht="48.75" customHeight="1">
      <c r="A62" s="82"/>
      <c r="B62" s="66"/>
      <c r="C62" s="63"/>
      <c r="D62" s="82"/>
      <c r="E62" s="123"/>
      <c r="F62" s="44" t="s">
        <v>19</v>
      </c>
      <c r="G62" s="25">
        <f>H62+I62+J62+K62+L62+N62+M62</f>
        <v>2000</v>
      </c>
      <c r="H62" s="27">
        <v>0</v>
      </c>
      <c r="I62" s="27"/>
      <c r="J62" s="27"/>
      <c r="K62" s="27"/>
      <c r="L62" s="27">
        <v>2000</v>
      </c>
      <c r="M62" s="27"/>
      <c r="N62" s="27"/>
      <c r="O62" s="82"/>
      <c r="P62" s="91"/>
      <c r="Q62" s="91"/>
      <c r="R62" s="91"/>
      <c r="S62" s="91"/>
      <c r="T62" s="91"/>
      <c r="U62" s="91"/>
      <c r="V62" s="91"/>
      <c r="W62" s="91"/>
      <c r="X62" s="91"/>
      <c r="Y62" s="8"/>
    </row>
    <row r="63" spans="1:25" s="9" customFormat="1" ht="66.75" customHeight="1">
      <c r="A63" s="83"/>
      <c r="B63" s="67"/>
      <c r="C63" s="64"/>
      <c r="D63" s="83"/>
      <c r="E63" s="123"/>
      <c r="F63" s="44" t="s">
        <v>20</v>
      </c>
      <c r="G63" s="25">
        <f>H63+I63+J63+K63+L63+N63</f>
        <v>0</v>
      </c>
      <c r="H63" s="27"/>
      <c r="I63" s="27"/>
      <c r="J63" s="27"/>
      <c r="K63" s="27"/>
      <c r="L63" s="27"/>
      <c r="M63" s="27"/>
      <c r="N63" s="27"/>
      <c r="O63" s="83"/>
      <c r="P63" s="92"/>
      <c r="Q63" s="92"/>
      <c r="R63" s="92"/>
      <c r="S63" s="92"/>
      <c r="T63" s="92"/>
      <c r="U63" s="92"/>
      <c r="V63" s="92"/>
      <c r="W63" s="92"/>
      <c r="X63" s="92"/>
      <c r="Y63" s="8"/>
    </row>
    <row r="64" spans="1:25" ht="30.75" customHeight="1">
      <c r="A64" s="65"/>
      <c r="B64" s="65" t="s">
        <v>67</v>
      </c>
      <c r="C64" s="62">
        <v>2020</v>
      </c>
      <c r="D64" s="62">
        <v>2026</v>
      </c>
      <c r="E64" s="123"/>
      <c r="F64" s="44" t="s">
        <v>13</v>
      </c>
      <c r="G64" s="15"/>
      <c r="H64" s="15"/>
      <c r="I64" s="15"/>
      <c r="J64" s="15"/>
      <c r="K64" s="15"/>
      <c r="L64" s="15"/>
      <c r="M64" s="15"/>
      <c r="N64" s="15"/>
      <c r="O64" s="93" t="s">
        <v>12</v>
      </c>
      <c r="P64" s="88" t="s">
        <v>12</v>
      </c>
      <c r="Q64" s="88" t="s">
        <v>12</v>
      </c>
      <c r="R64" s="88" t="s">
        <v>12</v>
      </c>
      <c r="S64" s="88" t="s">
        <v>12</v>
      </c>
      <c r="T64" s="88" t="s">
        <v>12</v>
      </c>
      <c r="U64" s="88" t="s">
        <v>12</v>
      </c>
      <c r="V64" s="88" t="s">
        <v>12</v>
      </c>
      <c r="W64" s="88" t="s">
        <v>12</v>
      </c>
      <c r="X64" s="98" t="s">
        <v>12</v>
      </c>
      <c r="Y64" s="1"/>
    </row>
    <row r="65" spans="1:25" ht="21.75" customHeight="1">
      <c r="A65" s="66"/>
      <c r="B65" s="66"/>
      <c r="C65" s="63"/>
      <c r="D65" s="82"/>
      <c r="E65" s="123"/>
      <c r="F65" s="44" t="s">
        <v>19</v>
      </c>
      <c r="G65" s="15"/>
      <c r="H65" s="15"/>
      <c r="I65" s="15"/>
      <c r="J65" s="15"/>
      <c r="K65" s="15"/>
      <c r="L65" s="15"/>
      <c r="M65" s="15"/>
      <c r="N65" s="15"/>
      <c r="O65" s="93"/>
      <c r="P65" s="88"/>
      <c r="Q65" s="88"/>
      <c r="R65" s="88"/>
      <c r="S65" s="88"/>
      <c r="T65" s="88"/>
      <c r="U65" s="88"/>
      <c r="V65" s="88"/>
      <c r="W65" s="88"/>
      <c r="X65" s="98"/>
      <c r="Y65" s="1"/>
    </row>
    <row r="66" spans="1:25" ht="43.5" customHeight="1">
      <c r="A66" s="66"/>
      <c r="B66" s="66"/>
      <c r="C66" s="64"/>
      <c r="D66" s="83"/>
      <c r="E66" s="123"/>
      <c r="F66" s="44" t="s">
        <v>20</v>
      </c>
      <c r="G66" s="45"/>
      <c r="H66" s="45"/>
      <c r="I66" s="45"/>
      <c r="J66" s="45"/>
      <c r="K66" s="45"/>
      <c r="L66" s="45"/>
      <c r="M66" s="45"/>
      <c r="N66" s="45"/>
      <c r="O66" s="93"/>
      <c r="P66" s="88"/>
      <c r="Q66" s="88"/>
      <c r="R66" s="88"/>
      <c r="S66" s="88"/>
      <c r="T66" s="88"/>
      <c r="U66" s="88"/>
      <c r="V66" s="88"/>
      <c r="W66" s="88"/>
      <c r="X66" s="98"/>
      <c r="Y66" s="1"/>
    </row>
    <row r="67" spans="1:25" ht="15.75" customHeight="1">
      <c r="A67" s="123"/>
      <c r="B67" s="123" t="s">
        <v>66</v>
      </c>
      <c r="C67" s="62">
        <v>2020</v>
      </c>
      <c r="D67" s="62">
        <v>2026</v>
      </c>
      <c r="E67" s="65" t="s">
        <v>57</v>
      </c>
      <c r="F67" s="44" t="s">
        <v>13</v>
      </c>
      <c r="G67" s="15">
        <f>G68+G69</f>
        <v>73150</v>
      </c>
      <c r="H67" s="15">
        <f>H68+H69</f>
        <v>0</v>
      </c>
      <c r="I67" s="15">
        <f t="shared" ref="I67:N67" si="20">I68+I69</f>
        <v>4939.2</v>
      </c>
      <c r="J67" s="15">
        <f t="shared" si="20"/>
        <v>20000</v>
      </c>
      <c r="K67" s="15">
        <f t="shared" si="20"/>
        <v>14285.2</v>
      </c>
      <c r="L67" s="15">
        <f t="shared" si="20"/>
        <v>5800</v>
      </c>
      <c r="M67" s="15">
        <f t="shared" si="20"/>
        <v>14062.8</v>
      </c>
      <c r="N67" s="15">
        <f t="shared" si="20"/>
        <v>14062.8</v>
      </c>
      <c r="O67" s="93" t="s">
        <v>12</v>
      </c>
      <c r="P67" s="88" t="s">
        <v>12</v>
      </c>
      <c r="Q67" s="88" t="s">
        <v>12</v>
      </c>
      <c r="R67" s="88" t="s">
        <v>12</v>
      </c>
      <c r="S67" s="88" t="s">
        <v>12</v>
      </c>
      <c r="T67" s="88" t="s">
        <v>12</v>
      </c>
      <c r="U67" s="88" t="s">
        <v>12</v>
      </c>
      <c r="V67" s="88" t="s">
        <v>12</v>
      </c>
      <c r="W67" s="88" t="s">
        <v>12</v>
      </c>
      <c r="X67" s="98" t="s">
        <v>12</v>
      </c>
      <c r="Y67" s="1"/>
    </row>
    <row r="68" spans="1:25" ht="48.75" customHeight="1">
      <c r="A68" s="123"/>
      <c r="B68" s="123"/>
      <c r="C68" s="63"/>
      <c r="D68" s="82"/>
      <c r="E68" s="66"/>
      <c r="F68" s="44" t="s">
        <v>19</v>
      </c>
      <c r="G68" s="15">
        <f>SUM(H68:N68)</f>
        <v>73150</v>
      </c>
      <c r="H68" s="15">
        <f>H74+H70</f>
        <v>0</v>
      </c>
      <c r="I68" s="15">
        <f t="shared" ref="I68:N68" si="21">I74+I70</f>
        <v>4939.2</v>
      </c>
      <c r="J68" s="15">
        <f t="shared" si="21"/>
        <v>20000</v>
      </c>
      <c r="K68" s="15">
        <f t="shared" si="21"/>
        <v>14285.2</v>
      </c>
      <c r="L68" s="15">
        <f t="shared" si="21"/>
        <v>5800</v>
      </c>
      <c r="M68" s="15">
        <f t="shared" si="21"/>
        <v>14062.8</v>
      </c>
      <c r="N68" s="15">
        <f t="shared" si="21"/>
        <v>14062.8</v>
      </c>
      <c r="O68" s="93"/>
      <c r="P68" s="88"/>
      <c r="Q68" s="88"/>
      <c r="R68" s="88"/>
      <c r="S68" s="88"/>
      <c r="T68" s="88"/>
      <c r="U68" s="88"/>
      <c r="V68" s="88"/>
      <c r="W68" s="88"/>
      <c r="X68" s="98"/>
      <c r="Y68" s="1"/>
    </row>
    <row r="69" spans="1:25" ht="47.25" customHeight="1">
      <c r="A69" s="123"/>
      <c r="B69" s="123"/>
      <c r="C69" s="64"/>
      <c r="D69" s="83"/>
      <c r="E69" s="67"/>
      <c r="F69" s="44" t="s">
        <v>20</v>
      </c>
      <c r="G69" s="25">
        <f>SUM(H69:N69)</f>
        <v>0</v>
      </c>
      <c r="H69" s="15">
        <f>H75+H72</f>
        <v>0</v>
      </c>
      <c r="I69" s="15">
        <f t="shared" ref="I69:N69" si="22">I75+I72</f>
        <v>0</v>
      </c>
      <c r="J69" s="15">
        <f t="shared" si="22"/>
        <v>0</v>
      </c>
      <c r="K69" s="15">
        <f t="shared" si="22"/>
        <v>0</v>
      </c>
      <c r="L69" s="15">
        <f t="shared" si="22"/>
        <v>0</v>
      </c>
      <c r="M69" s="15">
        <f t="shared" si="22"/>
        <v>0</v>
      </c>
      <c r="N69" s="15">
        <f t="shared" si="22"/>
        <v>0</v>
      </c>
      <c r="O69" s="93"/>
      <c r="P69" s="88"/>
      <c r="Q69" s="88"/>
      <c r="R69" s="88"/>
      <c r="S69" s="88"/>
      <c r="T69" s="88"/>
      <c r="U69" s="88"/>
      <c r="V69" s="88"/>
      <c r="W69" s="88"/>
      <c r="X69" s="98"/>
      <c r="Y69" s="1"/>
    </row>
    <row r="70" spans="1:25" ht="24" customHeight="1">
      <c r="A70" s="62"/>
      <c r="B70" s="123" t="s">
        <v>64</v>
      </c>
      <c r="C70" s="62">
        <v>2020</v>
      </c>
      <c r="D70" s="62">
        <v>2026</v>
      </c>
      <c r="E70" s="123" t="s">
        <v>18</v>
      </c>
      <c r="F70" s="48" t="s">
        <v>13</v>
      </c>
      <c r="G70" s="15">
        <f t="shared" ref="G70:L70" si="23">G71+G72</f>
        <v>53150</v>
      </c>
      <c r="H70" s="15">
        <f t="shared" si="23"/>
        <v>0</v>
      </c>
      <c r="I70" s="15">
        <f t="shared" si="23"/>
        <v>4939.2</v>
      </c>
      <c r="J70" s="15">
        <f t="shared" si="23"/>
        <v>0</v>
      </c>
      <c r="K70" s="15">
        <f t="shared" si="23"/>
        <v>14285.2</v>
      </c>
      <c r="L70" s="15">
        <f t="shared" si="23"/>
        <v>5800</v>
      </c>
      <c r="M70" s="15">
        <f>M71+M72</f>
        <v>14062.8</v>
      </c>
      <c r="N70" s="15">
        <f>N71+N72</f>
        <v>14062.8</v>
      </c>
      <c r="O70" s="66" t="s">
        <v>94</v>
      </c>
      <c r="P70" s="96" t="s">
        <v>23</v>
      </c>
      <c r="Q70" s="91"/>
      <c r="R70" s="91"/>
      <c r="S70" s="91">
        <v>100</v>
      </c>
      <c r="T70" s="91"/>
      <c r="U70" s="91">
        <v>100</v>
      </c>
      <c r="V70" s="91">
        <v>100</v>
      </c>
      <c r="W70" s="91">
        <v>100</v>
      </c>
      <c r="X70" s="77">
        <v>100</v>
      </c>
      <c r="Y70" s="1"/>
    </row>
    <row r="71" spans="1:25" ht="22.5" customHeight="1">
      <c r="A71" s="82"/>
      <c r="B71" s="123"/>
      <c r="C71" s="63"/>
      <c r="D71" s="82"/>
      <c r="E71" s="123"/>
      <c r="F71" s="48" t="s">
        <v>19</v>
      </c>
      <c r="G71" s="15">
        <f>H71+I71+J71+K71+L71+N71+M71</f>
        <v>53150</v>
      </c>
      <c r="H71" s="15">
        <v>0</v>
      </c>
      <c r="I71" s="15">
        <v>4939.2</v>
      </c>
      <c r="J71" s="15"/>
      <c r="K71" s="15">
        <v>14285.2</v>
      </c>
      <c r="L71" s="15">
        <v>5800</v>
      </c>
      <c r="M71" s="15">
        <v>14062.8</v>
      </c>
      <c r="N71" s="15">
        <v>14062.8</v>
      </c>
      <c r="O71" s="94"/>
      <c r="P71" s="96"/>
      <c r="Q71" s="91"/>
      <c r="R71" s="91"/>
      <c r="S71" s="91"/>
      <c r="T71" s="91"/>
      <c r="U71" s="91"/>
      <c r="V71" s="91"/>
      <c r="W71" s="91"/>
      <c r="X71" s="77"/>
      <c r="Y71" s="1"/>
    </row>
    <row r="72" spans="1:25" ht="30" customHeight="1">
      <c r="A72" s="83"/>
      <c r="B72" s="123"/>
      <c r="C72" s="64"/>
      <c r="D72" s="83"/>
      <c r="E72" s="123"/>
      <c r="F72" s="48" t="s">
        <v>20</v>
      </c>
      <c r="G72" s="15">
        <f>H72+I72+J72+K72+L72+N72</f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95"/>
      <c r="P72" s="97"/>
      <c r="Q72" s="92"/>
      <c r="R72" s="92"/>
      <c r="S72" s="92"/>
      <c r="T72" s="92"/>
      <c r="U72" s="92"/>
      <c r="V72" s="92"/>
      <c r="W72" s="92"/>
      <c r="X72" s="78"/>
      <c r="Y72" s="1"/>
    </row>
    <row r="73" spans="1:25" ht="15.75" customHeight="1">
      <c r="A73" s="123"/>
      <c r="B73" s="123" t="s">
        <v>95</v>
      </c>
      <c r="C73" s="62">
        <v>2022</v>
      </c>
      <c r="D73" s="62">
        <v>2026</v>
      </c>
      <c r="E73" s="123" t="s">
        <v>18</v>
      </c>
      <c r="F73" s="44" t="s">
        <v>13</v>
      </c>
      <c r="G73" s="15">
        <f t="shared" ref="G73:N73" si="24">G74+G75</f>
        <v>20000</v>
      </c>
      <c r="H73" s="15">
        <f t="shared" si="24"/>
        <v>0</v>
      </c>
      <c r="I73" s="15">
        <f t="shared" si="24"/>
        <v>0</v>
      </c>
      <c r="J73" s="15">
        <f t="shared" si="24"/>
        <v>20000</v>
      </c>
      <c r="K73" s="15">
        <f t="shared" si="24"/>
        <v>0</v>
      </c>
      <c r="L73" s="15">
        <f t="shared" si="24"/>
        <v>0</v>
      </c>
      <c r="M73" s="15">
        <f>M74+M75</f>
        <v>0</v>
      </c>
      <c r="N73" s="15">
        <f t="shared" si="24"/>
        <v>0</v>
      </c>
      <c r="O73" s="66" t="s">
        <v>94</v>
      </c>
      <c r="P73" s="96" t="s">
        <v>23</v>
      </c>
      <c r="Q73" s="91"/>
      <c r="R73" s="91"/>
      <c r="S73" s="91"/>
      <c r="T73" s="91">
        <v>100</v>
      </c>
      <c r="U73" s="91"/>
      <c r="V73" s="91"/>
      <c r="W73" s="91"/>
      <c r="X73" s="77"/>
      <c r="Y73" s="1"/>
    </row>
    <row r="74" spans="1:25" ht="30.75" customHeight="1">
      <c r="A74" s="123"/>
      <c r="B74" s="123"/>
      <c r="C74" s="63"/>
      <c r="D74" s="82"/>
      <c r="E74" s="123"/>
      <c r="F74" s="44" t="s">
        <v>19</v>
      </c>
      <c r="G74" s="15">
        <f>H74+I74+J74+K74+L74+N74+M74</f>
        <v>20000</v>
      </c>
      <c r="H74" s="15">
        <v>0</v>
      </c>
      <c r="I74" s="15">
        <v>0</v>
      </c>
      <c r="J74" s="15">
        <v>20000</v>
      </c>
      <c r="K74" s="15">
        <v>0</v>
      </c>
      <c r="L74" s="15">
        <v>0</v>
      </c>
      <c r="M74" s="15">
        <v>0</v>
      </c>
      <c r="N74" s="15">
        <v>0</v>
      </c>
      <c r="O74" s="94"/>
      <c r="P74" s="96"/>
      <c r="Q74" s="91"/>
      <c r="R74" s="91"/>
      <c r="S74" s="91"/>
      <c r="T74" s="91"/>
      <c r="U74" s="91"/>
      <c r="V74" s="91"/>
      <c r="W74" s="91"/>
      <c r="X74" s="77"/>
      <c r="Y74" s="1"/>
    </row>
    <row r="75" spans="1:25" ht="30.75" customHeight="1">
      <c r="A75" s="123"/>
      <c r="B75" s="123"/>
      <c r="C75" s="64"/>
      <c r="D75" s="83"/>
      <c r="E75" s="123"/>
      <c r="F75" s="44" t="s">
        <v>20</v>
      </c>
      <c r="G75" s="15">
        <f>H75+I75+J75+K75+L75+N75</f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95"/>
      <c r="P75" s="97"/>
      <c r="Q75" s="92"/>
      <c r="R75" s="92"/>
      <c r="S75" s="92"/>
      <c r="T75" s="92"/>
      <c r="U75" s="92"/>
      <c r="V75" s="92"/>
      <c r="W75" s="92"/>
      <c r="X75" s="78"/>
      <c r="Y75" s="1"/>
    </row>
    <row r="76" spans="1:25" s="9" customFormat="1" ht="15.75" customHeight="1">
      <c r="A76" s="139" t="s">
        <v>32</v>
      </c>
      <c r="B76" s="140"/>
      <c r="C76" s="129"/>
      <c r="D76" s="129"/>
      <c r="E76" s="108"/>
      <c r="F76" s="21" t="s">
        <v>13</v>
      </c>
      <c r="G76" s="23">
        <f>G77+G78</f>
        <v>1763997.85</v>
      </c>
      <c r="H76" s="23">
        <f>H77+H78</f>
        <v>131385.69</v>
      </c>
      <c r="I76" s="23">
        <f t="shared" ref="I76:N76" si="25">I77+I78</f>
        <v>43439.199999999997</v>
      </c>
      <c r="J76" s="23">
        <f t="shared" si="25"/>
        <v>52269.68</v>
      </c>
      <c r="K76" s="23">
        <f t="shared" si="25"/>
        <v>297151.68</v>
      </c>
      <c r="L76" s="23">
        <f t="shared" si="25"/>
        <v>1201626</v>
      </c>
      <c r="M76" s="23">
        <f t="shared" si="25"/>
        <v>19062.8</v>
      </c>
      <c r="N76" s="23">
        <f t="shared" si="25"/>
        <v>19062.8</v>
      </c>
      <c r="O76" s="122" t="s">
        <v>12</v>
      </c>
      <c r="P76" s="89" t="s">
        <v>12</v>
      </c>
      <c r="Q76" s="89" t="s">
        <v>12</v>
      </c>
      <c r="R76" s="89" t="s">
        <v>12</v>
      </c>
      <c r="S76" s="89" t="s">
        <v>12</v>
      </c>
      <c r="T76" s="89" t="s">
        <v>12</v>
      </c>
      <c r="U76" s="89" t="s">
        <v>12</v>
      </c>
      <c r="V76" s="89" t="s">
        <v>12</v>
      </c>
      <c r="W76" s="89" t="s">
        <v>12</v>
      </c>
      <c r="X76" s="89" t="s">
        <v>12</v>
      </c>
      <c r="Y76" s="8"/>
    </row>
    <row r="77" spans="1:25" s="9" customFormat="1" ht="39.75" customHeight="1">
      <c r="A77" s="141"/>
      <c r="B77" s="142"/>
      <c r="C77" s="130"/>
      <c r="D77" s="132"/>
      <c r="E77" s="108"/>
      <c r="F77" s="21" t="s">
        <v>19</v>
      </c>
      <c r="G77" s="23">
        <f>SUM(H77:N77)</f>
        <v>1647997.85</v>
      </c>
      <c r="H77" s="23">
        <f t="shared" ref="H77:N78" si="26">H17+H56+H68+H41</f>
        <v>114885.69</v>
      </c>
      <c r="I77" s="23">
        <f t="shared" si="26"/>
        <v>26939.200000000001</v>
      </c>
      <c r="J77" s="23">
        <f t="shared" si="26"/>
        <v>35769.68</v>
      </c>
      <c r="K77" s="23">
        <f t="shared" si="26"/>
        <v>280651.68</v>
      </c>
      <c r="L77" s="23">
        <f t="shared" si="26"/>
        <v>1151626</v>
      </c>
      <c r="M77" s="23">
        <f t="shared" si="26"/>
        <v>19062.8</v>
      </c>
      <c r="N77" s="23">
        <f t="shared" si="26"/>
        <v>19062.8</v>
      </c>
      <c r="O77" s="122"/>
      <c r="P77" s="89"/>
      <c r="Q77" s="89"/>
      <c r="R77" s="89"/>
      <c r="S77" s="89"/>
      <c r="T77" s="89"/>
      <c r="U77" s="89"/>
      <c r="V77" s="89"/>
      <c r="W77" s="89"/>
      <c r="X77" s="89"/>
      <c r="Y77" s="8"/>
    </row>
    <row r="78" spans="1:25" s="9" customFormat="1" ht="51.75" customHeight="1">
      <c r="A78" s="143"/>
      <c r="B78" s="144"/>
      <c r="C78" s="131"/>
      <c r="D78" s="133"/>
      <c r="E78" s="108"/>
      <c r="F78" s="21" t="s">
        <v>20</v>
      </c>
      <c r="G78" s="23">
        <f>SUM(H78:N78)</f>
        <v>116000</v>
      </c>
      <c r="H78" s="23">
        <f t="shared" si="26"/>
        <v>16500</v>
      </c>
      <c r="I78" s="23">
        <f t="shared" si="26"/>
        <v>16500</v>
      </c>
      <c r="J78" s="23">
        <f t="shared" si="26"/>
        <v>16500</v>
      </c>
      <c r="K78" s="23">
        <f t="shared" si="26"/>
        <v>16500</v>
      </c>
      <c r="L78" s="23">
        <f t="shared" si="26"/>
        <v>50000</v>
      </c>
      <c r="M78" s="23">
        <f t="shared" si="26"/>
        <v>0</v>
      </c>
      <c r="N78" s="23">
        <f t="shared" si="26"/>
        <v>0</v>
      </c>
      <c r="O78" s="122"/>
      <c r="P78" s="89"/>
      <c r="Q78" s="89"/>
      <c r="R78" s="89"/>
      <c r="S78" s="89"/>
      <c r="T78" s="89"/>
      <c r="U78" s="89"/>
      <c r="V78" s="89"/>
      <c r="W78" s="89"/>
      <c r="X78" s="89"/>
      <c r="Y78" s="8"/>
    </row>
    <row r="79" spans="1:25" ht="66" customHeight="1">
      <c r="A79" s="135" t="s">
        <v>33</v>
      </c>
      <c r="B79" s="136"/>
      <c r="C79" s="19"/>
      <c r="D79" s="19"/>
      <c r="E79" s="14"/>
      <c r="F79" s="14"/>
      <c r="G79" s="16"/>
      <c r="H79" s="16"/>
      <c r="I79" s="16"/>
      <c r="J79" s="16"/>
      <c r="K79" s="16"/>
      <c r="L79" s="16"/>
      <c r="M79" s="29"/>
      <c r="N79" s="29"/>
      <c r="O79" s="12"/>
      <c r="P79" s="18"/>
      <c r="Q79" s="18"/>
      <c r="R79" s="18"/>
      <c r="S79" s="18"/>
      <c r="T79" s="18"/>
      <c r="U79" s="18"/>
      <c r="V79" s="18"/>
      <c r="W79" s="18"/>
      <c r="X79" s="18"/>
      <c r="Y79" s="1"/>
    </row>
    <row r="80" spans="1:25" ht="144.75" customHeight="1">
      <c r="A80" s="137" t="s">
        <v>34</v>
      </c>
      <c r="B80" s="138"/>
      <c r="C80" s="19">
        <v>2020</v>
      </c>
      <c r="D80" s="19">
        <v>2026</v>
      </c>
      <c r="E80" s="30" t="s">
        <v>21</v>
      </c>
      <c r="F80" s="30" t="s">
        <v>21</v>
      </c>
      <c r="G80" s="30" t="s">
        <v>21</v>
      </c>
      <c r="H80" s="30" t="s">
        <v>21</v>
      </c>
      <c r="I80" s="30" t="s">
        <v>21</v>
      </c>
      <c r="J80" s="30" t="s">
        <v>21</v>
      </c>
      <c r="K80" s="30" t="s">
        <v>21</v>
      </c>
      <c r="L80" s="30" t="s">
        <v>21</v>
      </c>
      <c r="M80" s="31" t="s">
        <v>21</v>
      </c>
      <c r="N80" s="31" t="s">
        <v>21</v>
      </c>
      <c r="O80" s="12"/>
      <c r="P80" s="18"/>
      <c r="Q80" s="18"/>
      <c r="R80" s="18"/>
      <c r="S80" s="18"/>
      <c r="T80" s="18"/>
      <c r="U80" s="18"/>
      <c r="V80" s="18"/>
      <c r="W80" s="18"/>
      <c r="X80" s="18"/>
      <c r="Y80" s="1"/>
    </row>
    <row r="81" spans="1:25">
      <c r="A81" s="65"/>
      <c r="B81" s="65" t="s">
        <v>35</v>
      </c>
      <c r="C81" s="62">
        <v>2020</v>
      </c>
      <c r="D81" s="62">
        <v>2026</v>
      </c>
      <c r="E81" s="30" t="s">
        <v>21</v>
      </c>
      <c r="F81" s="30" t="s">
        <v>21</v>
      </c>
      <c r="G81" s="30" t="s">
        <v>21</v>
      </c>
      <c r="H81" s="30" t="s">
        <v>21</v>
      </c>
      <c r="I81" s="30" t="s">
        <v>21</v>
      </c>
      <c r="J81" s="30" t="s">
        <v>21</v>
      </c>
      <c r="K81" s="30" t="s">
        <v>21</v>
      </c>
      <c r="L81" s="30" t="s">
        <v>21</v>
      </c>
      <c r="M81" s="31" t="s">
        <v>21</v>
      </c>
      <c r="N81" s="31" t="s">
        <v>21</v>
      </c>
      <c r="O81" s="12"/>
      <c r="P81" s="18"/>
      <c r="Q81" s="18"/>
      <c r="R81" s="18"/>
      <c r="S81" s="18"/>
      <c r="T81" s="18"/>
      <c r="U81" s="18"/>
      <c r="V81" s="18"/>
      <c r="W81" s="18"/>
      <c r="X81" s="18"/>
      <c r="Y81" s="1"/>
    </row>
    <row r="82" spans="1:25">
      <c r="A82" s="66"/>
      <c r="B82" s="66"/>
      <c r="C82" s="82"/>
      <c r="D82" s="82"/>
      <c r="E82" s="30" t="s">
        <v>21</v>
      </c>
      <c r="F82" s="30" t="s">
        <v>21</v>
      </c>
      <c r="G82" s="30" t="s">
        <v>21</v>
      </c>
      <c r="H82" s="30" t="s">
        <v>21</v>
      </c>
      <c r="I82" s="30" t="s">
        <v>21</v>
      </c>
      <c r="J82" s="30" t="s">
        <v>21</v>
      </c>
      <c r="K82" s="30" t="s">
        <v>21</v>
      </c>
      <c r="L82" s="30" t="s">
        <v>21</v>
      </c>
      <c r="M82" s="31" t="s">
        <v>21</v>
      </c>
      <c r="N82" s="31" t="s">
        <v>21</v>
      </c>
      <c r="O82" s="12"/>
      <c r="P82" s="18"/>
      <c r="Q82" s="18"/>
      <c r="R82" s="18"/>
      <c r="S82" s="18"/>
      <c r="T82" s="18"/>
      <c r="U82" s="18"/>
      <c r="V82" s="18"/>
      <c r="W82" s="18"/>
      <c r="X82" s="18"/>
      <c r="Y82" s="1"/>
    </row>
    <row r="83" spans="1:25" ht="48.75" customHeight="1">
      <c r="A83" s="67"/>
      <c r="B83" s="67"/>
      <c r="C83" s="83"/>
      <c r="D83" s="83"/>
      <c r="E83" s="30" t="s">
        <v>21</v>
      </c>
      <c r="F83" s="30" t="s">
        <v>21</v>
      </c>
      <c r="G83" s="30" t="s">
        <v>21</v>
      </c>
      <c r="H83" s="30" t="s">
        <v>21</v>
      </c>
      <c r="I83" s="30" t="s">
        <v>21</v>
      </c>
      <c r="J83" s="30" t="s">
        <v>21</v>
      </c>
      <c r="K83" s="30" t="s">
        <v>21</v>
      </c>
      <c r="L83" s="30" t="s">
        <v>21</v>
      </c>
      <c r="M83" s="31" t="s">
        <v>21</v>
      </c>
      <c r="N83" s="31" t="s">
        <v>21</v>
      </c>
      <c r="O83" s="12"/>
      <c r="P83" s="18"/>
      <c r="Q83" s="18"/>
      <c r="R83" s="18"/>
      <c r="S83" s="18"/>
      <c r="T83" s="18"/>
      <c r="U83" s="18"/>
      <c r="V83" s="18"/>
      <c r="W83" s="18"/>
      <c r="X83" s="18"/>
      <c r="Y83" s="1"/>
    </row>
    <row r="84" spans="1:25" ht="22.5">
      <c r="A84" s="65"/>
      <c r="B84" s="65" t="s">
        <v>50</v>
      </c>
      <c r="C84" s="62">
        <v>2020</v>
      </c>
      <c r="D84" s="62">
        <v>2026</v>
      </c>
      <c r="E84" s="65" t="s">
        <v>69</v>
      </c>
      <c r="F84" s="44" t="s">
        <v>13</v>
      </c>
      <c r="G84" s="16">
        <f t="shared" ref="G84:N84" si="27">G85+G86</f>
        <v>161600</v>
      </c>
      <c r="H84" s="32">
        <f t="shared" si="27"/>
        <v>17600</v>
      </c>
      <c r="I84" s="32">
        <f t="shared" si="27"/>
        <v>8000</v>
      </c>
      <c r="J84" s="32">
        <f t="shared" si="27"/>
        <v>8000</v>
      </c>
      <c r="K84" s="32">
        <f t="shared" si="27"/>
        <v>12000</v>
      </c>
      <c r="L84" s="32">
        <f t="shared" si="27"/>
        <v>57000</v>
      </c>
      <c r="M84" s="32">
        <f t="shared" si="27"/>
        <v>52000</v>
      </c>
      <c r="N84" s="32">
        <f t="shared" si="27"/>
        <v>52000</v>
      </c>
      <c r="O84" s="102"/>
      <c r="P84" s="74"/>
      <c r="Q84" s="74"/>
      <c r="R84" s="74"/>
      <c r="S84" s="74"/>
      <c r="T84" s="74"/>
      <c r="U84" s="74"/>
      <c r="V84" s="74"/>
      <c r="W84" s="74"/>
      <c r="X84" s="74"/>
      <c r="Y84" s="1"/>
    </row>
    <row r="85" spans="1:25" ht="69" customHeight="1">
      <c r="A85" s="66"/>
      <c r="B85" s="66"/>
      <c r="C85" s="82"/>
      <c r="D85" s="82"/>
      <c r="E85" s="66"/>
      <c r="F85" s="44" t="s">
        <v>19</v>
      </c>
      <c r="G85" s="16">
        <f>G88+G91</f>
        <v>161600</v>
      </c>
      <c r="H85" s="32">
        <f>H88+H91+H97+H94+H100+H103+H106</f>
        <v>17600</v>
      </c>
      <c r="I85" s="32">
        <f t="shared" ref="I85:N85" si="28">I88+I91+I97+I94+I100+I103+I106</f>
        <v>8000</v>
      </c>
      <c r="J85" s="32">
        <f t="shared" si="28"/>
        <v>8000</v>
      </c>
      <c r="K85" s="32">
        <f t="shared" si="28"/>
        <v>12000</v>
      </c>
      <c r="L85" s="32">
        <f t="shared" si="28"/>
        <v>57000</v>
      </c>
      <c r="M85" s="32">
        <f t="shared" si="28"/>
        <v>52000</v>
      </c>
      <c r="N85" s="32">
        <f t="shared" si="28"/>
        <v>52000</v>
      </c>
      <c r="O85" s="103"/>
      <c r="P85" s="75"/>
      <c r="Q85" s="75"/>
      <c r="R85" s="75"/>
      <c r="S85" s="75"/>
      <c r="T85" s="75"/>
      <c r="U85" s="75"/>
      <c r="V85" s="75"/>
      <c r="W85" s="75"/>
      <c r="X85" s="75"/>
      <c r="Y85" s="1"/>
    </row>
    <row r="86" spans="1:25" ht="29.25" customHeight="1">
      <c r="A86" s="67"/>
      <c r="B86" s="67"/>
      <c r="C86" s="83"/>
      <c r="D86" s="83"/>
      <c r="E86" s="67"/>
      <c r="F86" s="44" t="s">
        <v>20</v>
      </c>
      <c r="G86" s="16">
        <f>G89+G92</f>
        <v>0</v>
      </c>
      <c r="H86" s="32">
        <f>H89+H92+H95+H98+H101+H104+H107</f>
        <v>0</v>
      </c>
      <c r="I86" s="32">
        <f t="shared" ref="I86:N86" si="29">I89+I92+I95+I98+I101+I104+I107</f>
        <v>0</v>
      </c>
      <c r="J86" s="32">
        <f t="shared" si="29"/>
        <v>0</v>
      </c>
      <c r="K86" s="32">
        <f t="shared" si="29"/>
        <v>0</v>
      </c>
      <c r="L86" s="32">
        <f t="shared" si="29"/>
        <v>0</v>
      </c>
      <c r="M86" s="32">
        <f t="shared" si="29"/>
        <v>0</v>
      </c>
      <c r="N86" s="32">
        <f t="shared" si="29"/>
        <v>0</v>
      </c>
      <c r="O86" s="104"/>
      <c r="P86" s="76"/>
      <c r="Q86" s="76"/>
      <c r="R86" s="76"/>
      <c r="S86" s="76"/>
      <c r="T86" s="76"/>
      <c r="U86" s="76"/>
      <c r="V86" s="76"/>
      <c r="W86" s="76"/>
      <c r="X86" s="76"/>
      <c r="Y86" s="1"/>
    </row>
    <row r="87" spans="1:25" ht="15.75" customHeight="1">
      <c r="A87" s="65"/>
      <c r="B87" s="65" t="s">
        <v>75</v>
      </c>
      <c r="C87" s="62">
        <v>2020</v>
      </c>
      <c r="D87" s="62">
        <v>2026</v>
      </c>
      <c r="E87" s="65" t="s">
        <v>68</v>
      </c>
      <c r="F87" s="44" t="s">
        <v>13</v>
      </c>
      <c r="G87" s="16">
        <f t="shared" ref="G87:N87" si="30">G88+G89</f>
        <v>81600</v>
      </c>
      <c r="H87" s="15">
        <f t="shared" si="30"/>
        <v>17600</v>
      </c>
      <c r="I87" s="15">
        <f t="shared" si="30"/>
        <v>8000</v>
      </c>
      <c r="J87" s="15">
        <f t="shared" si="30"/>
        <v>8000</v>
      </c>
      <c r="K87" s="33">
        <f t="shared" si="30"/>
        <v>12000</v>
      </c>
      <c r="L87" s="33">
        <f t="shared" si="30"/>
        <v>12000</v>
      </c>
      <c r="M87" s="33">
        <f>M88+M89</f>
        <v>12000</v>
      </c>
      <c r="N87" s="33">
        <f t="shared" si="30"/>
        <v>12000</v>
      </c>
      <c r="O87" s="102" t="s">
        <v>80</v>
      </c>
      <c r="P87" s="74" t="s">
        <v>81</v>
      </c>
      <c r="Q87" s="74">
        <v>100</v>
      </c>
      <c r="R87" s="74">
        <v>100</v>
      </c>
      <c r="S87" s="74">
        <v>100</v>
      </c>
      <c r="T87" s="74">
        <v>100</v>
      </c>
      <c r="U87" s="74">
        <v>100</v>
      </c>
      <c r="V87" s="74">
        <v>100</v>
      </c>
      <c r="W87" s="74">
        <v>100</v>
      </c>
      <c r="X87" s="74">
        <v>100</v>
      </c>
      <c r="Y87" s="1"/>
    </row>
    <row r="88" spans="1:25" ht="48.75" customHeight="1">
      <c r="A88" s="94"/>
      <c r="B88" s="94"/>
      <c r="C88" s="82"/>
      <c r="D88" s="63"/>
      <c r="E88" s="66"/>
      <c r="F88" s="44" t="s">
        <v>19</v>
      </c>
      <c r="G88" s="16">
        <f>H88+I88+J88+K88+L88+N88+M88</f>
        <v>81600</v>
      </c>
      <c r="H88" s="15">
        <v>17600</v>
      </c>
      <c r="I88" s="15">
        <v>8000</v>
      </c>
      <c r="J88" s="15">
        <v>8000</v>
      </c>
      <c r="K88" s="15">
        <v>12000</v>
      </c>
      <c r="L88" s="15">
        <v>12000</v>
      </c>
      <c r="M88" s="15">
        <v>12000</v>
      </c>
      <c r="N88" s="15">
        <v>12000</v>
      </c>
      <c r="O88" s="103"/>
      <c r="P88" s="75"/>
      <c r="Q88" s="75"/>
      <c r="R88" s="75"/>
      <c r="S88" s="75"/>
      <c r="T88" s="75"/>
      <c r="U88" s="75"/>
      <c r="V88" s="75"/>
      <c r="W88" s="75"/>
      <c r="X88" s="75"/>
      <c r="Y88" s="1"/>
    </row>
    <row r="89" spans="1:25" ht="48" customHeight="1">
      <c r="A89" s="95"/>
      <c r="B89" s="95"/>
      <c r="C89" s="83"/>
      <c r="D89" s="64"/>
      <c r="E89" s="67"/>
      <c r="F89" s="44" t="s">
        <v>20</v>
      </c>
      <c r="G89" s="16">
        <f>H89+I89+J89+K89+L89+N89</f>
        <v>0</v>
      </c>
      <c r="H89" s="32">
        <v>0</v>
      </c>
      <c r="I89" s="32">
        <v>0</v>
      </c>
      <c r="J89" s="32">
        <v>0</v>
      </c>
      <c r="K89" s="32">
        <v>0</v>
      </c>
      <c r="L89" s="32"/>
      <c r="M89" s="32">
        <v>0</v>
      </c>
      <c r="N89" s="32">
        <v>0</v>
      </c>
      <c r="O89" s="104"/>
      <c r="P89" s="76"/>
      <c r="Q89" s="76"/>
      <c r="R89" s="76"/>
      <c r="S89" s="76"/>
      <c r="T89" s="76"/>
      <c r="U89" s="76"/>
      <c r="V89" s="76"/>
      <c r="W89" s="76"/>
      <c r="X89" s="76"/>
      <c r="Y89" s="1"/>
    </row>
    <row r="90" spans="1:25" ht="22.5">
      <c r="A90" s="109"/>
      <c r="B90" s="65" t="s">
        <v>48</v>
      </c>
      <c r="C90" s="62">
        <v>2020</v>
      </c>
      <c r="D90" s="62">
        <v>2026</v>
      </c>
      <c r="E90" s="65" t="s">
        <v>36</v>
      </c>
      <c r="F90" s="44" t="s">
        <v>13</v>
      </c>
      <c r="G90" s="16">
        <f>G91+G92</f>
        <v>80000</v>
      </c>
      <c r="H90" s="15">
        <f t="shared" ref="H90:N90" si="31">H91+H92</f>
        <v>0</v>
      </c>
      <c r="I90" s="33">
        <f t="shared" si="31"/>
        <v>0</v>
      </c>
      <c r="J90" s="33">
        <f t="shared" si="31"/>
        <v>0</v>
      </c>
      <c r="K90" s="33">
        <f t="shared" si="31"/>
        <v>0</v>
      </c>
      <c r="L90" s="33">
        <f t="shared" si="31"/>
        <v>40000</v>
      </c>
      <c r="M90" s="33">
        <f>M91+M92</f>
        <v>40000</v>
      </c>
      <c r="N90" s="33">
        <f t="shared" si="31"/>
        <v>40000</v>
      </c>
      <c r="O90" s="102" t="s">
        <v>39</v>
      </c>
      <c r="P90" s="74" t="s">
        <v>23</v>
      </c>
      <c r="Q90" s="74">
        <v>100</v>
      </c>
      <c r="R90" s="74">
        <v>0</v>
      </c>
      <c r="S90" s="74">
        <v>0</v>
      </c>
      <c r="T90" s="74">
        <v>0</v>
      </c>
      <c r="U90" s="74">
        <v>0</v>
      </c>
      <c r="V90" s="74">
        <v>100</v>
      </c>
      <c r="W90" s="74">
        <v>100</v>
      </c>
      <c r="X90" s="74">
        <v>100</v>
      </c>
      <c r="Y90" s="1"/>
    </row>
    <row r="91" spans="1:25" ht="67.5" customHeight="1">
      <c r="A91" s="110"/>
      <c r="B91" s="66"/>
      <c r="C91" s="82"/>
      <c r="D91" s="63"/>
      <c r="E91" s="66"/>
      <c r="F91" s="44" t="s">
        <v>19</v>
      </c>
      <c r="G91" s="16">
        <f>H91+I91+J91+K91+L91+N91</f>
        <v>80000</v>
      </c>
      <c r="H91" s="15">
        <v>0</v>
      </c>
      <c r="I91" s="33">
        <v>0</v>
      </c>
      <c r="J91" s="15">
        <v>0</v>
      </c>
      <c r="K91" s="15">
        <v>0</v>
      </c>
      <c r="L91" s="33">
        <v>40000</v>
      </c>
      <c r="M91" s="15">
        <v>40000</v>
      </c>
      <c r="N91" s="15">
        <v>40000</v>
      </c>
      <c r="O91" s="103"/>
      <c r="P91" s="75"/>
      <c r="Q91" s="75"/>
      <c r="R91" s="75"/>
      <c r="S91" s="75"/>
      <c r="T91" s="75"/>
      <c r="U91" s="75"/>
      <c r="V91" s="75"/>
      <c r="W91" s="75"/>
      <c r="X91" s="75"/>
      <c r="Y91" s="1"/>
    </row>
    <row r="92" spans="1:25" ht="50.25" customHeight="1">
      <c r="A92" s="111"/>
      <c r="B92" s="67"/>
      <c r="C92" s="83"/>
      <c r="D92" s="64"/>
      <c r="E92" s="67"/>
      <c r="F92" s="44" t="s">
        <v>20</v>
      </c>
      <c r="G92" s="16">
        <f>H92+I92+J92+K92+L92+N92</f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104"/>
      <c r="P92" s="76"/>
      <c r="Q92" s="76"/>
      <c r="R92" s="76"/>
      <c r="S92" s="76"/>
      <c r="T92" s="76"/>
      <c r="U92" s="76"/>
      <c r="V92" s="76"/>
      <c r="W92" s="76"/>
      <c r="X92" s="76"/>
      <c r="Y92" s="1"/>
    </row>
    <row r="93" spans="1:25" ht="38.25" customHeight="1">
      <c r="A93" s="28"/>
      <c r="B93" s="65" t="s">
        <v>76</v>
      </c>
      <c r="C93" s="62">
        <v>2020</v>
      </c>
      <c r="D93" s="62">
        <v>2026</v>
      </c>
      <c r="E93" s="65" t="s">
        <v>69</v>
      </c>
      <c r="F93" s="44" t="s">
        <v>13</v>
      </c>
      <c r="G93" s="16">
        <f t="shared" ref="G93:M93" si="32">G94+G95</f>
        <v>0</v>
      </c>
      <c r="H93" s="15">
        <f t="shared" si="32"/>
        <v>0</v>
      </c>
      <c r="I93" s="15">
        <f t="shared" si="32"/>
        <v>0</v>
      </c>
      <c r="J93" s="15">
        <f t="shared" si="32"/>
        <v>0</v>
      </c>
      <c r="K93" s="15">
        <f t="shared" si="32"/>
        <v>0</v>
      </c>
      <c r="L93" s="15">
        <f t="shared" si="32"/>
        <v>0</v>
      </c>
      <c r="M93" s="15">
        <f t="shared" si="32"/>
        <v>0</v>
      </c>
      <c r="N93" s="15">
        <v>0</v>
      </c>
      <c r="O93" s="102" t="s">
        <v>78</v>
      </c>
      <c r="P93" s="74" t="s">
        <v>23</v>
      </c>
      <c r="Q93" s="74">
        <v>100</v>
      </c>
      <c r="R93" s="74">
        <v>100</v>
      </c>
      <c r="S93" s="74"/>
      <c r="T93" s="74"/>
      <c r="U93" s="74"/>
      <c r="V93" s="74"/>
      <c r="W93" s="74"/>
      <c r="X93" s="74"/>
      <c r="Y93" s="1"/>
    </row>
    <row r="94" spans="1:25" ht="53.25" customHeight="1">
      <c r="A94" s="28"/>
      <c r="B94" s="66"/>
      <c r="C94" s="82"/>
      <c r="D94" s="63"/>
      <c r="E94" s="66"/>
      <c r="F94" s="44" t="s">
        <v>19</v>
      </c>
      <c r="G94" s="16">
        <f>H94+I94+J94+K94+L94+N94</f>
        <v>0</v>
      </c>
      <c r="H94" s="15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103"/>
      <c r="P94" s="75"/>
      <c r="Q94" s="75"/>
      <c r="R94" s="75"/>
      <c r="S94" s="75"/>
      <c r="T94" s="75"/>
      <c r="U94" s="75"/>
      <c r="V94" s="75"/>
      <c r="W94" s="75"/>
      <c r="X94" s="75"/>
      <c r="Y94" s="1"/>
    </row>
    <row r="95" spans="1:25" ht="93.75" customHeight="1">
      <c r="A95" s="28"/>
      <c r="B95" s="67"/>
      <c r="C95" s="83"/>
      <c r="D95" s="64"/>
      <c r="E95" s="67"/>
      <c r="F95" s="44" t="s">
        <v>20</v>
      </c>
      <c r="G95" s="16">
        <f>H95+I95+J95+K95+L95+N95</f>
        <v>0</v>
      </c>
      <c r="H95" s="32">
        <v>0</v>
      </c>
      <c r="I95" s="24"/>
      <c r="J95" s="24"/>
      <c r="K95" s="24"/>
      <c r="L95" s="24"/>
      <c r="M95" s="24"/>
      <c r="N95" s="24"/>
      <c r="O95" s="104"/>
      <c r="P95" s="76"/>
      <c r="Q95" s="76"/>
      <c r="R95" s="76"/>
      <c r="S95" s="76"/>
      <c r="T95" s="76"/>
      <c r="U95" s="76"/>
      <c r="V95" s="76"/>
      <c r="W95" s="76"/>
      <c r="X95" s="76"/>
      <c r="Y95" s="1"/>
    </row>
    <row r="96" spans="1:25" ht="38.25" customHeight="1">
      <c r="A96" s="28"/>
      <c r="B96" s="65" t="s">
        <v>77</v>
      </c>
      <c r="C96" s="62">
        <v>2020</v>
      </c>
      <c r="D96" s="62">
        <v>2026</v>
      </c>
      <c r="E96" s="65" t="s">
        <v>36</v>
      </c>
      <c r="F96" s="44" t="s">
        <v>13</v>
      </c>
      <c r="G96" s="16">
        <f t="shared" ref="G96:M96" si="33">G97+G98</f>
        <v>0</v>
      </c>
      <c r="H96" s="15">
        <f t="shared" si="33"/>
        <v>0</v>
      </c>
      <c r="I96" s="15">
        <f t="shared" si="33"/>
        <v>0</v>
      </c>
      <c r="J96" s="15">
        <f t="shared" si="33"/>
        <v>0</v>
      </c>
      <c r="K96" s="15">
        <f t="shared" si="33"/>
        <v>0</v>
      </c>
      <c r="L96" s="15">
        <f t="shared" si="33"/>
        <v>0</v>
      </c>
      <c r="M96" s="15">
        <f t="shared" si="33"/>
        <v>0</v>
      </c>
      <c r="N96" s="15">
        <v>0</v>
      </c>
      <c r="O96" s="102" t="s">
        <v>79</v>
      </c>
      <c r="P96" s="74" t="s">
        <v>23</v>
      </c>
      <c r="Q96" s="74">
        <v>100</v>
      </c>
      <c r="R96" s="74"/>
      <c r="S96" s="74"/>
      <c r="T96" s="74"/>
      <c r="U96" s="74"/>
      <c r="V96" s="74"/>
      <c r="W96" s="74"/>
      <c r="X96" s="74">
        <v>100</v>
      </c>
      <c r="Y96" s="1"/>
    </row>
    <row r="97" spans="1:25" ht="50.25" customHeight="1">
      <c r="A97" s="28"/>
      <c r="B97" s="66"/>
      <c r="C97" s="82"/>
      <c r="D97" s="63"/>
      <c r="E97" s="66"/>
      <c r="F97" s="44" t="s">
        <v>19</v>
      </c>
      <c r="G97" s="16">
        <f>H97+I97+J97+K97+L97+N97</f>
        <v>0</v>
      </c>
      <c r="H97" s="15">
        <v>0</v>
      </c>
      <c r="I97" s="15">
        <v>0</v>
      </c>
      <c r="J97" s="15"/>
      <c r="K97" s="15"/>
      <c r="L97" s="15"/>
      <c r="M97" s="15">
        <v>0</v>
      </c>
      <c r="N97" s="15">
        <v>0</v>
      </c>
      <c r="O97" s="103"/>
      <c r="P97" s="75"/>
      <c r="Q97" s="75"/>
      <c r="R97" s="75"/>
      <c r="S97" s="75"/>
      <c r="T97" s="75"/>
      <c r="U97" s="75"/>
      <c r="V97" s="75"/>
      <c r="W97" s="75"/>
      <c r="X97" s="75"/>
      <c r="Y97" s="1"/>
    </row>
    <row r="98" spans="1:25" ht="29.25" customHeight="1">
      <c r="A98" s="28"/>
      <c r="B98" s="67"/>
      <c r="C98" s="83"/>
      <c r="D98" s="64"/>
      <c r="E98" s="67"/>
      <c r="F98" s="44" t="s">
        <v>20</v>
      </c>
      <c r="G98" s="16">
        <f>H98+I98+J98+K98+L98+N98</f>
        <v>0</v>
      </c>
      <c r="H98" s="32"/>
      <c r="I98" s="32"/>
      <c r="J98" s="32"/>
      <c r="K98" s="32"/>
      <c r="L98" s="32"/>
      <c r="M98" s="32"/>
      <c r="N98" s="32"/>
      <c r="O98" s="104"/>
      <c r="P98" s="76"/>
      <c r="Q98" s="76"/>
      <c r="R98" s="76"/>
      <c r="S98" s="76"/>
      <c r="T98" s="76"/>
      <c r="U98" s="76"/>
      <c r="V98" s="76"/>
      <c r="W98" s="76"/>
      <c r="X98" s="76"/>
      <c r="Y98" s="1"/>
    </row>
    <row r="99" spans="1:25" ht="38.25" customHeight="1">
      <c r="A99" s="114"/>
      <c r="B99" s="65" t="s">
        <v>82</v>
      </c>
      <c r="C99" s="62">
        <v>2020</v>
      </c>
      <c r="D99" s="62">
        <v>2026</v>
      </c>
      <c r="E99" s="65" t="s">
        <v>69</v>
      </c>
      <c r="F99" s="44" t="s">
        <v>13</v>
      </c>
      <c r="G99" s="16">
        <f>G100+G101</f>
        <v>0</v>
      </c>
      <c r="H99" s="15">
        <f>H100+H101</f>
        <v>0</v>
      </c>
      <c r="I99" s="15">
        <f t="shared" ref="I99:N99" si="34">I100+I101</f>
        <v>0</v>
      </c>
      <c r="J99" s="15">
        <f t="shared" si="34"/>
        <v>0</v>
      </c>
      <c r="K99" s="15">
        <f t="shared" si="34"/>
        <v>0</v>
      </c>
      <c r="L99" s="15">
        <f t="shared" si="34"/>
        <v>0</v>
      </c>
      <c r="M99" s="15">
        <f t="shared" si="34"/>
        <v>0</v>
      </c>
      <c r="N99" s="15">
        <f t="shared" si="34"/>
        <v>0</v>
      </c>
      <c r="O99" s="102" t="s">
        <v>71</v>
      </c>
      <c r="P99" s="74" t="s">
        <v>23</v>
      </c>
      <c r="Q99" s="74">
        <v>100</v>
      </c>
      <c r="R99" s="74"/>
      <c r="S99" s="74"/>
      <c r="T99" s="74"/>
      <c r="U99" s="74"/>
      <c r="V99" s="74"/>
      <c r="W99" s="74"/>
      <c r="X99" s="74"/>
      <c r="Y99" s="1"/>
    </row>
    <row r="100" spans="1:25" ht="52.5" customHeight="1">
      <c r="A100" s="114"/>
      <c r="B100" s="66"/>
      <c r="C100" s="82"/>
      <c r="D100" s="82"/>
      <c r="E100" s="66"/>
      <c r="F100" s="44" t="s">
        <v>19</v>
      </c>
      <c r="G100" s="16">
        <f>H100+I100+J100+K100+L100+N100</f>
        <v>0</v>
      </c>
      <c r="H100" s="15"/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03"/>
      <c r="P100" s="75"/>
      <c r="Q100" s="75"/>
      <c r="R100" s="75"/>
      <c r="S100" s="75"/>
      <c r="T100" s="75"/>
      <c r="U100" s="75"/>
      <c r="V100" s="75"/>
      <c r="W100" s="75"/>
      <c r="X100" s="75"/>
      <c r="Y100" s="1"/>
    </row>
    <row r="101" spans="1:25" ht="45.75" customHeight="1">
      <c r="A101" s="115"/>
      <c r="B101" s="67"/>
      <c r="C101" s="83"/>
      <c r="D101" s="83"/>
      <c r="E101" s="67"/>
      <c r="F101" s="44" t="s">
        <v>20</v>
      </c>
      <c r="G101" s="16">
        <f>H101+I101+J101+K101+L101+N101</f>
        <v>0</v>
      </c>
      <c r="H101" s="32"/>
      <c r="I101" s="32"/>
      <c r="J101" s="32"/>
      <c r="K101" s="32"/>
      <c r="L101" s="32"/>
      <c r="M101" s="32"/>
      <c r="N101" s="32"/>
      <c r="O101" s="104"/>
      <c r="P101" s="76"/>
      <c r="Q101" s="76"/>
      <c r="R101" s="76"/>
      <c r="S101" s="76"/>
      <c r="T101" s="76"/>
      <c r="U101" s="76"/>
      <c r="V101" s="76"/>
      <c r="W101" s="76"/>
      <c r="X101" s="76"/>
      <c r="Y101" s="1"/>
    </row>
    <row r="102" spans="1:25" ht="41.25" customHeight="1">
      <c r="A102" s="58"/>
      <c r="B102" s="65" t="s">
        <v>92</v>
      </c>
      <c r="C102" s="62">
        <v>2020</v>
      </c>
      <c r="D102" s="62">
        <v>2026</v>
      </c>
      <c r="E102" s="79" t="s">
        <v>69</v>
      </c>
      <c r="F102" s="59" t="s">
        <v>13</v>
      </c>
      <c r="G102" s="16">
        <f>G103+G104</f>
        <v>0</v>
      </c>
      <c r="H102" s="15">
        <f>H103+H104</f>
        <v>0</v>
      </c>
      <c r="I102" s="15">
        <f t="shared" ref="I102:N102" si="35">I103+I104</f>
        <v>0</v>
      </c>
      <c r="J102" s="15">
        <f t="shared" si="35"/>
        <v>0</v>
      </c>
      <c r="K102" s="15">
        <f t="shared" si="35"/>
        <v>0</v>
      </c>
      <c r="L102" s="15">
        <f t="shared" si="35"/>
        <v>0</v>
      </c>
      <c r="M102" s="15">
        <f t="shared" si="35"/>
        <v>0</v>
      </c>
      <c r="N102" s="15">
        <f t="shared" si="35"/>
        <v>0</v>
      </c>
      <c r="O102" s="102" t="s">
        <v>71</v>
      </c>
      <c r="P102" s="74" t="s">
        <v>23</v>
      </c>
      <c r="Q102" s="74">
        <v>100</v>
      </c>
      <c r="R102" s="74"/>
      <c r="S102" s="74"/>
      <c r="T102" s="74"/>
      <c r="U102" s="74"/>
      <c r="V102" s="74"/>
      <c r="W102" s="74"/>
      <c r="X102" s="74">
        <v>100</v>
      </c>
      <c r="Y102" s="1"/>
    </row>
    <row r="103" spans="1:25" ht="31.5" customHeight="1">
      <c r="A103" s="58"/>
      <c r="B103" s="66"/>
      <c r="C103" s="82"/>
      <c r="D103" s="82"/>
      <c r="E103" s="80"/>
      <c r="F103" s="59" t="s">
        <v>19</v>
      </c>
      <c r="G103" s="16">
        <f>H103+I103+J103+K103+L103+N103</f>
        <v>0</v>
      </c>
      <c r="H103" s="15"/>
      <c r="I103" s="15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103"/>
      <c r="P103" s="75"/>
      <c r="Q103" s="75"/>
      <c r="R103" s="75"/>
      <c r="S103" s="75"/>
      <c r="T103" s="75"/>
      <c r="U103" s="75"/>
      <c r="V103" s="75"/>
      <c r="W103" s="75"/>
      <c r="X103" s="75"/>
      <c r="Y103" s="1"/>
    </row>
    <row r="104" spans="1:25" ht="34.5" customHeight="1">
      <c r="A104" s="58"/>
      <c r="B104" s="67"/>
      <c r="C104" s="83"/>
      <c r="D104" s="83"/>
      <c r="E104" s="81"/>
      <c r="F104" s="59" t="s">
        <v>20</v>
      </c>
      <c r="G104" s="42"/>
      <c r="H104" s="24"/>
      <c r="I104" s="24"/>
      <c r="J104" s="24"/>
      <c r="K104" s="24"/>
      <c r="L104" s="24"/>
      <c r="M104" s="24"/>
      <c r="N104" s="24"/>
      <c r="O104" s="104"/>
      <c r="P104" s="76"/>
      <c r="Q104" s="76"/>
      <c r="R104" s="76"/>
      <c r="S104" s="76"/>
      <c r="T104" s="76"/>
      <c r="U104" s="76"/>
      <c r="V104" s="76"/>
      <c r="W104" s="76"/>
      <c r="X104" s="76"/>
      <c r="Y104" s="1"/>
    </row>
    <row r="105" spans="1:25" ht="34.5" customHeight="1">
      <c r="A105" s="58"/>
      <c r="B105" s="65" t="s">
        <v>109</v>
      </c>
      <c r="C105" s="62">
        <v>2024</v>
      </c>
      <c r="D105" s="62">
        <v>2026</v>
      </c>
      <c r="E105" s="79" t="s">
        <v>69</v>
      </c>
      <c r="F105" s="59" t="s">
        <v>13</v>
      </c>
      <c r="G105" s="16">
        <f>G106+G107</f>
        <v>5000</v>
      </c>
      <c r="H105" s="15">
        <f>H106+H107</f>
        <v>0</v>
      </c>
      <c r="I105" s="15">
        <f t="shared" ref="I105:N105" si="36">I106+I107</f>
        <v>0</v>
      </c>
      <c r="J105" s="15">
        <f t="shared" si="36"/>
        <v>0</v>
      </c>
      <c r="K105" s="15">
        <f t="shared" si="36"/>
        <v>0</v>
      </c>
      <c r="L105" s="15">
        <f t="shared" si="36"/>
        <v>5000</v>
      </c>
      <c r="M105" s="15">
        <f t="shared" si="36"/>
        <v>0</v>
      </c>
      <c r="N105" s="15">
        <f t="shared" si="36"/>
        <v>0</v>
      </c>
      <c r="O105" s="102" t="s">
        <v>71</v>
      </c>
      <c r="P105" s="74" t="s">
        <v>23</v>
      </c>
      <c r="Q105" s="74">
        <v>100</v>
      </c>
      <c r="R105" s="74"/>
      <c r="S105" s="74"/>
      <c r="T105" s="74"/>
      <c r="U105" s="74"/>
      <c r="V105" s="74">
        <v>100</v>
      </c>
      <c r="W105" s="74"/>
      <c r="X105" s="74"/>
      <c r="Y105" s="1"/>
    </row>
    <row r="106" spans="1:25" ht="34.5" customHeight="1">
      <c r="A106" s="58"/>
      <c r="B106" s="66"/>
      <c r="C106" s="82"/>
      <c r="D106" s="82"/>
      <c r="E106" s="80"/>
      <c r="F106" s="59" t="s">
        <v>19</v>
      </c>
      <c r="G106" s="16">
        <f>H106+I106+J106+K106+L106+N106</f>
        <v>5000</v>
      </c>
      <c r="H106" s="15"/>
      <c r="I106" s="15">
        <v>0</v>
      </c>
      <c r="J106" s="24">
        <v>0</v>
      </c>
      <c r="K106" s="24">
        <v>0</v>
      </c>
      <c r="L106" s="24">
        <v>5000</v>
      </c>
      <c r="M106" s="24">
        <v>0</v>
      </c>
      <c r="N106" s="24">
        <v>0</v>
      </c>
      <c r="O106" s="103"/>
      <c r="P106" s="75"/>
      <c r="Q106" s="75"/>
      <c r="R106" s="75"/>
      <c r="S106" s="75"/>
      <c r="T106" s="75"/>
      <c r="U106" s="75"/>
      <c r="V106" s="75"/>
      <c r="W106" s="75"/>
      <c r="X106" s="75"/>
      <c r="Y106" s="1"/>
    </row>
    <row r="107" spans="1:25" ht="34.5" customHeight="1">
      <c r="A107" s="58"/>
      <c r="B107" s="67"/>
      <c r="C107" s="83"/>
      <c r="D107" s="83"/>
      <c r="E107" s="81"/>
      <c r="F107" s="59" t="s">
        <v>20</v>
      </c>
      <c r="G107" s="42"/>
      <c r="H107" s="24"/>
      <c r="I107" s="24"/>
      <c r="J107" s="24"/>
      <c r="K107" s="24"/>
      <c r="L107" s="24"/>
      <c r="M107" s="24"/>
      <c r="N107" s="24"/>
      <c r="O107" s="104"/>
      <c r="P107" s="76"/>
      <c r="Q107" s="76"/>
      <c r="R107" s="76"/>
      <c r="S107" s="76"/>
      <c r="T107" s="76"/>
      <c r="U107" s="76"/>
      <c r="V107" s="76"/>
      <c r="W107" s="76"/>
      <c r="X107" s="76"/>
      <c r="Y107" s="1"/>
    </row>
    <row r="108" spans="1:25" ht="26.25" customHeight="1">
      <c r="A108" s="58"/>
      <c r="B108" s="65" t="s">
        <v>110</v>
      </c>
      <c r="C108" s="62">
        <v>2024</v>
      </c>
      <c r="D108" s="62">
        <v>2026</v>
      </c>
      <c r="E108" s="65" t="s">
        <v>68</v>
      </c>
      <c r="F108" s="59" t="s">
        <v>13</v>
      </c>
      <c r="G108" s="16">
        <f t="shared" ref="G108:N108" si="37">G109+G110</f>
        <v>258261.86</v>
      </c>
      <c r="H108" s="32">
        <f t="shared" si="37"/>
        <v>0</v>
      </c>
      <c r="I108" s="32">
        <f t="shared" si="37"/>
        <v>0</v>
      </c>
      <c r="J108" s="32">
        <f t="shared" si="37"/>
        <v>0</v>
      </c>
      <c r="K108" s="32">
        <f t="shared" si="37"/>
        <v>0</v>
      </c>
      <c r="L108" s="32">
        <f t="shared" si="37"/>
        <v>258261.86</v>
      </c>
      <c r="M108" s="32">
        <f t="shared" si="37"/>
        <v>0</v>
      </c>
      <c r="N108" s="32">
        <f t="shared" si="37"/>
        <v>0</v>
      </c>
      <c r="O108" s="68" t="s">
        <v>21</v>
      </c>
      <c r="P108" s="71" t="s">
        <v>21</v>
      </c>
      <c r="Q108" s="71" t="s">
        <v>21</v>
      </c>
      <c r="R108" s="71" t="s">
        <v>21</v>
      </c>
      <c r="S108" s="71" t="s">
        <v>21</v>
      </c>
      <c r="T108" s="71" t="s">
        <v>21</v>
      </c>
      <c r="U108" s="71" t="s">
        <v>21</v>
      </c>
      <c r="V108" s="71" t="s">
        <v>21</v>
      </c>
      <c r="W108" s="71" t="s">
        <v>21</v>
      </c>
      <c r="X108" s="71" t="s">
        <v>21</v>
      </c>
      <c r="Y108" s="1"/>
    </row>
    <row r="109" spans="1:25" ht="27" customHeight="1">
      <c r="A109" s="58"/>
      <c r="B109" s="66"/>
      <c r="C109" s="82"/>
      <c r="D109" s="63"/>
      <c r="E109" s="66"/>
      <c r="F109" s="59" t="s">
        <v>19</v>
      </c>
      <c r="G109" s="16">
        <f>H109+I109+J109+K109+L109+N109+M109</f>
        <v>20000</v>
      </c>
      <c r="H109" s="32">
        <f>H112</f>
        <v>0</v>
      </c>
      <c r="I109" s="32">
        <f t="shared" ref="I109:N109" si="38">I112</f>
        <v>0</v>
      </c>
      <c r="J109" s="32">
        <f t="shared" si="38"/>
        <v>0</v>
      </c>
      <c r="K109" s="32">
        <f t="shared" si="38"/>
        <v>0</v>
      </c>
      <c r="L109" s="32">
        <f t="shared" si="38"/>
        <v>20000</v>
      </c>
      <c r="M109" s="32">
        <f t="shared" si="38"/>
        <v>0</v>
      </c>
      <c r="N109" s="32">
        <f t="shared" si="38"/>
        <v>0</v>
      </c>
      <c r="O109" s="69"/>
      <c r="P109" s="72"/>
      <c r="Q109" s="72"/>
      <c r="R109" s="72"/>
      <c r="S109" s="72"/>
      <c r="T109" s="72"/>
      <c r="U109" s="72"/>
      <c r="V109" s="72"/>
      <c r="W109" s="72"/>
      <c r="X109" s="72"/>
      <c r="Y109" s="1"/>
    </row>
    <row r="110" spans="1:25" ht="34.5" customHeight="1">
      <c r="A110" s="58"/>
      <c r="B110" s="67"/>
      <c r="C110" s="83"/>
      <c r="D110" s="64"/>
      <c r="E110" s="67"/>
      <c r="F110" s="59" t="s">
        <v>20</v>
      </c>
      <c r="G110" s="16">
        <f>H110+I110+J110+K110+L110+N110</f>
        <v>238261.86</v>
      </c>
      <c r="H110" s="32">
        <f>H113</f>
        <v>0</v>
      </c>
      <c r="I110" s="32">
        <f t="shared" ref="I110:N110" si="39">I113</f>
        <v>0</v>
      </c>
      <c r="J110" s="32">
        <f t="shared" si="39"/>
        <v>0</v>
      </c>
      <c r="K110" s="32">
        <f t="shared" si="39"/>
        <v>0</v>
      </c>
      <c r="L110" s="32">
        <f t="shared" si="39"/>
        <v>238261.86</v>
      </c>
      <c r="M110" s="32">
        <f t="shared" si="39"/>
        <v>0</v>
      </c>
      <c r="N110" s="32">
        <f t="shared" si="39"/>
        <v>0</v>
      </c>
      <c r="O110" s="70"/>
      <c r="P110" s="73"/>
      <c r="Q110" s="73"/>
      <c r="R110" s="73"/>
      <c r="S110" s="73"/>
      <c r="T110" s="73"/>
      <c r="U110" s="73"/>
      <c r="V110" s="73"/>
      <c r="W110" s="73"/>
      <c r="X110" s="73"/>
      <c r="Y110" s="1"/>
    </row>
    <row r="111" spans="1:25" ht="34.5" customHeight="1">
      <c r="A111" s="41"/>
      <c r="B111" s="65" t="s">
        <v>111</v>
      </c>
      <c r="C111" s="62">
        <v>2024</v>
      </c>
      <c r="D111" s="62">
        <v>2026</v>
      </c>
      <c r="E111" s="79" t="s">
        <v>69</v>
      </c>
      <c r="F111" s="44" t="s">
        <v>13</v>
      </c>
      <c r="G111" s="16">
        <f>G112+G113</f>
        <v>258261.86</v>
      </c>
      <c r="H111" s="15">
        <f>H112+H113</f>
        <v>0</v>
      </c>
      <c r="I111" s="15">
        <f t="shared" ref="I111:N111" si="40">I112+I113</f>
        <v>0</v>
      </c>
      <c r="J111" s="15">
        <f t="shared" si="40"/>
        <v>0</v>
      </c>
      <c r="K111" s="15">
        <f t="shared" si="40"/>
        <v>0</v>
      </c>
      <c r="L111" s="15">
        <f t="shared" si="40"/>
        <v>258261.86</v>
      </c>
      <c r="M111" s="15">
        <f t="shared" si="40"/>
        <v>0</v>
      </c>
      <c r="N111" s="15">
        <f t="shared" si="40"/>
        <v>0</v>
      </c>
      <c r="O111" s="102" t="s">
        <v>71</v>
      </c>
      <c r="P111" s="74" t="s">
        <v>23</v>
      </c>
      <c r="Q111" s="74">
        <v>100</v>
      </c>
      <c r="R111" s="74"/>
      <c r="S111" s="74"/>
      <c r="T111" s="74"/>
      <c r="U111" s="74"/>
      <c r="V111" s="74">
        <v>100</v>
      </c>
      <c r="W111" s="74"/>
      <c r="X111" s="74"/>
      <c r="Y111" s="1"/>
    </row>
    <row r="112" spans="1:25" ht="30.75" customHeight="1">
      <c r="A112" s="41"/>
      <c r="B112" s="66"/>
      <c r="C112" s="82"/>
      <c r="D112" s="82"/>
      <c r="E112" s="80"/>
      <c r="F112" s="44" t="s">
        <v>19</v>
      </c>
      <c r="G112" s="16">
        <f>H112+I112+J112+K112+L112+N112</f>
        <v>20000</v>
      </c>
      <c r="H112" s="15">
        <v>0</v>
      </c>
      <c r="I112" s="15">
        <v>0</v>
      </c>
      <c r="J112" s="24">
        <v>0</v>
      </c>
      <c r="K112" s="24">
        <v>0</v>
      </c>
      <c r="L112" s="24">
        <v>20000</v>
      </c>
      <c r="M112" s="24">
        <v>0</v>
      </c>
      <c r="N112" s="24">
        <v>0</v>
      </c>
      <c r="O112" s="103"/>
      <c r="P112" s="75"/>
      <c r="Q112" s="75"/>
      <c r="R112" s="75"/>
      <c r="S112" s="75"/>
      <c r="T112" s="75"/>
      <c r="U112" s="75"/>
      <c r="V112" s="75"/>
      <c r="W112" s="75"/>
      <c r="X112" s="75"/>
      <c r="Y112" s="1"/>
    </row>
    <row r="113" spans="1:25" ht="64.5" customHeight="1">
      <c r="A113" s="41"/>
      <c r="B113" s="67"/>
      <c r="C113" s="83"/>
      <c r="D113" s="83"/>
      <c r="E113" s="81"/>
      <c r="F113" s="44" t="s">
        <v>20</v>
      </c>
      <c r="G113" s="16">
        <f>H113+I113+J113+K113+L113+N113</f>
        <v>238261.86</v>
      </c>
      <c r="H113" s="24">
        <v>0</v>
      </c>
      <c r="I113" s="24">
        <v>0</v>
      </c>
      <c r="J113" s="24">
        <v>0</v>
      </c>
      <c r="K113" s="24">
        <v>0</v>
      </c>
      <c r="L113" s="24">
        <v>238261.86</v>
      </c>
      <c r="M113" s="24">
        <v>0</v>
      </c>
      <c r="N113" s="24">
        <v>0</v>
      </c>
      <c r="O113" s="104"/>
      <c r="P113" s="76"/>
      <c r="Q113" s="76"/>
      <c r="R113" s="76"/>
      <c r="S113" s="76"/>
      <c r="T113" s="76"/>
      <c r="U113" s="76"/>
      <c r="V113" s="76"/>
      <c r="W113" s="76"/>
      <c r="X113" s="76"/>
      <c r="Y113" s="1"/>
    </row>
    <row r="114" spans="1:25">
      <c r="A114" s="109"/>
      <c r="B114" s="65" t="s">
        <v>37</v>
      </c>
      <c r="C114" s="62">
        <v>2020</v>
      </c>
      <c r="D114" s="62">
        <v>2026</v>
      </c>
      <c r="E114" s="62" t="s">
        <v>21</v>
      </c>
      <c r="F114" s="62" t="s">
        <v>21</v>
      </c>
      <c r="G114" s="62" t="s">
        <v>21</v>
      </c>
      <c r="H114" s="62" t="s">
        <v>21</v>
      </c>
      <c r="I114" s="62" t="s">
        <v>21</v>
      </c>
      <c r="J114" s="62" t="s">
        <v>21</v>
      </c>
      <c r="K114" s="62" t="s">
        <v>21</v>
      </c>
      <c r="L114" s="62" t="s">
        <v>21</v>
      </c>
      <c r="M114" s="62" t="s">
        <v>21</v>
      </c>
      <c r="N114" s="62" t="s">
        <v>21</v>
      </c>
      <c r="O114" s="102"/>
      <c r="P114" s="74"/>
      <c r="Q114" s="74"/>
      <c r="R114" s="74"/>
      <c r="S114" s="74"/>
      <c r="T114" s="74"/>
      <c r="U114" s="74"/>
      <c r="V114" s="74"/>
      <c r="W114" s="74"/>
      <c r="X114" s="74"/>
      <c r="Y114" s="1"/>
    </row>
    <row r="115" spans="1:25">
      <c r="A115" s="110"/>
      <c r="B115" s="66"/>
      <c r="C115" s="82"/>
      <c r="D115" s="63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103"/>
      <c r="P115" s="75"/>
      <c r="Q115" s="75"/>
      <c r="R115" s="75"/>
      <c r="S115" s="75"/>
      <c r="T115" s="75"/>
      <c r="U115" s="75"/>
      <c r="V115" s="75"/>
      <c r="W115" s="75"/>
      <c r="X115" s="75"/>
      <c r="Y115" s="1"/>
    </row>
    <row r="116" spans="1:25" ht="33" customHeight="1">
      <c r="A116" s="111"/>
      <c r="B116" s="67"/>
      <c r="C116" s="83"/>
      <c r="D116" s="64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104"/>
      <c r="P116" s="76"/>
      <c r="Q116" s="76"/>
      <c r="R116" s="76"/>
      <c r="S116" s="76"/>
      <c r="T116" s="76"/>
      <c r="U116" s="76"/>
      <c r="V116" s="76"/>
      <c r="W116" s="76"/>
      <c r="X116" s="76"/>
      <c r="Y116" s="1"/>
    </row>
    <row r="117" spans="1:25" ht="22.5">
      <c r="A117" s="109"/>
      <c r="B117" s="65" t="s">
        <v>51</v>
      </c>
      <c r="C117" s="62">
        <v>2020</v>
      </c>
      <c r="D117" s="62">
        <v>2026</v>
      </c>
      <c r="E117" s="65" t="s">
        <v>68</v>
      </c>
      <c r="F117" s="44" t="s">
        <v>13</v>
      </c>
      <c r="G117" s="16">
        <f t="shared" ref="G117:N117" si="41">G118+G119</f>
        <v>726523.32000000007</v>
      </c>
      <c r="H117" s="32">
        <f t="shared" si="41"/>
        <v>36360</v>
      </c>
      <c r="I117" s="32">
        <f t="shared" si="41"/>
        <v>135888</v>
      </c>
      <c r="J117" s="32">
        <f t="shared" si="41"/>
        <v>109337</v>
      </c>
      <c r="K117" s="32">
        <f t="shared" si="41"/>
        <v>161156.32</v>
      </c>
      <c r="L117" s="32">
        <f t="shared" si="41"/>
        <v>84850</v>
      </c>
      <c r="M117" s="32">
        <f t="shared" si="41"/>
        <v>99466</v>
      </c>
      <c r="N117" s="32">
        <f t="shared" si="41"/>
        <v>99466</v>
      </c>
      <c r="O117" s="68" t="s">
        <v>21</v>
      </c>
      <c r="P117" s="71" t="s">
        <v>21</v>
      </c>
      <c r="Q117" s="71" t="s">
        <v>21</v>
      </c>
      <c r="R117" s="71" t="s">
        <v>21</v>
      </c>
      <c r="S117" s="71" t="s">
        <v>21</v>
      </c>
      <c r="T117" s="71" t="s">
        <v>21</v>
      </c>
      <c r="U117" s="71" t="s">
        <v>21</v>
      </c>
      <c r="V117" s="71" t="s">
        <v>21</v>
      </c>
      <c r="W117" s="71" t="s">
        <v>21</v>
      </c>
      <c r="X117" s="71" t="s">
        <v>21</v>
      </c>
      <c r="Y117" s="1"/>
    </row>
    <row r="118" spans="1:25" ht="51" customHeight="1">
      <c r="A118" s="110"/>
      <c r="B118" s="66"/>
      <c r="C118" s="82"/>
      <c r="D118" s="63"/>
      <c r="E118" s="66"/>
      <c r="F118" s="44" t="s">
        <v>19</v>
      </c>
      <c r="G118" s="16">
        <f>H118+I118+J118+K118+L118+N118+M118</f>
        <v>726523.32000000007</v>
      </c>
      <c r="H118" s="32">
        <f>H121+H124+H127+H130+H133+H136+H139</f>
        <v>36360</v>
      </c>
      <c r="I118" s="32">
        <f t="shared" ref="I118:N118" si="42">I121+I124+I127+I130+I133+I136+I139</f>
        <v>135888</v>
      </c>
      <c r="J118" s="32">
        <f t="shared" si="42"/>
        <v>109337</v>
      </c>
      <c r="K118" s="32">
        <f t="shared" si="42"/>
        <v>161156.32</v>
      </c>
      <c r="L118" s="32">
        <f t="shared" si="42"/>
        <v>84850</v>
      </c>
      <c r="M118" s="32">
        <f t="shared" si="42"/>
        <v>99466</v>
      </c>
      <c r="N118" s="32">
        <f t="shared" si="42"/>
        <v>99466</v>
      </c>
      <c r="O118" s="69"/>
      <c r="P118" s="72"/>
      <c r="Q118" s="72"/>
      <c r="R118" s="72"/>
      <c r="S118" s="72"/>
      <c r="T118" s="72"/>
      <c r="U118" s="72"/>
      <c r="V118" s="72"/>
      <c r="W118" s="72"/>
      <c r="X118" s="72"/>
      <c r="Y118" s="1"/>
    </row>
    <row r="119" spans="1:25" ht="31.5" customHeight="1">
      <c r="A119" s="111"/>
      <c r="B119" s="67"/>
      <c r="C119" s="83"/>
      <c r="D119" s="64"/>
      <c r="E119" s="67"/>
      <c r="F119" s="44" t="s">
        <v>20</v>
      </c>
      <c r="G119" s="16">
        <f>H119+I119+J119+K119+L119+N119</f>
        <v>0</v>
      </c>
      <c r="H119" s="32">
        <f>H122+H125+H128+H131+H134+H137+H140</f>
        <v>0</v>
      </c>
      <c r="I119" s="32">
        <f t="shared" ref="I119:N119" si="43">I122+I125+I128+I131+I134+I137+I140</f>
        <v>0</v>
      </c>
      <c r="J119" s="32">
        <f t="shared" si="43"/>
        <v>0</v>
      </c>
      <c r="K119" s="32">
        <f t="shared" si="43"/>
        <v>0</v>
      </c>
      <c r="L119" s="32">
        <f t="shared" si="43"/>
        <v>0</v>
      </c>
      <c r="M119" s="32">
        <f t="shared" si="43"/>
        <v>0</v>
      </c>
      <c r="N119" s="32">
        <f t="shared" si="43"/>
        <v>0</v>
      </c>
      <c r="O119" s="70"/>
      <c r="P119" s="73"/>
      <c r="Q119" s="73"/>
      <c r="R119" s="73"/>
      <c r="S119" s="73"/>
      <c r="T119" s="73"/>
      <c r="U119" s="73"/>
      <c r="V119" s="73"/>
      <c r="W119" s="73"/>
      <c r="X119" s="73"/>
      <c r="Y119" s="1"/>
    </row>
    <row r="120" spans="1:25" ht="15.75" customHeight="1">
      <c r="A120" s="109"/>
      <c r="B120" s="65" t="s">
        <v>49</v>
      </c>
      <c r="C120" s="62">
        <v>2020</v>
      </c>
      <c r="D120" s="62">
        <v>2026</v>
      </c>
      <c r="E120" s="65" t="s">
        <v>68</v>
      </c>
      <c r="F120" s="44" t="s">
        <v>13</v>
      </c>
      <c r="G120" s="16">
        <f>G121+G122</f>
        <v>343600</v>
      </c>
      <c r="H120" s="15">
        <f t="shared" ref="H120:N120" si="44">H121+H122</f>
        <v>0</v>
      </c>
      <c r="I120" s="15">
        <f t="shared" si="44"/>
        <v>76700</v>
      </c>
      <c r="J120" s="15">
        <f t="shared" si="44"/>
        <v>50900</v>
      </c>
      <c r="K120" s="15">
        <f t="shared" si="44"/>
        <v>96000</v>
      </c>
      <c r="L120" s="15">
        <f t="shared" si="44"/>
        <v>40000</v>
      </c>
      <c r="M120" s="15">
        <f>M121+M122</f>
        <v>40000</v>
      </c>
      <c r="N120" s="15">
        <f t="shared" si="44"/>
        <v>40000</v>
      </c>
      <c r="O120" s="102" t="s">
        <v>41</v>
      </c>
      <c r="P120" s="74" t="s">
        <v>23</v>
      </c>
      <c r="Q120" s="74">
        <v>100</v>
      </c>
      <c r="R120" s="74">
        <v>100</v>
      </c>
      <c r="S120" s="85">
        <v>100</v>
      </c>
      <c r="T120" s="74">
        <v>100</v>
      </c>
      <c r="U120" s="74">
        <v>100</v>
      </c>
      <c r="V120" s="74">
        <v>100</v>
      </c>
      <c r="W120" s="74">
        <v>100</v>
      </c>
      <c r="X120" s="74">
        <v>100</v>
      </c>
      <c r="Y120" s="1"/>
    </row>
    <row r="121" spans="1:25" ht="66" customHeight="1">
      <c r="A121" s="110"/>
      <c r="B121" s="94"/>
      <c r="C121" s="82"/>
      <c r="D121" s="63"/>
      <c r="E121" s="66"/>
      <c r="F121" s="44" t="s">
        <v>19</v>
      </c>
      <c r="G121" s="16">
        <f>H121+I121+J121+K121+L121+N121+M121</f>
        <v>343600</v>
      </c>
      <c r="H121" s="15">
        <v>0</v>
      </c>
      <c r="I121" s="15">
        <v>76700</v>
      </c>
      <c r="J121" s="15">
        <v>50900</v>
      </c>
      <c r="K121" s="15">
        <v>96000</v>
      </c>
      <c r="L121" s="15">
        <v>40000</v>
      </c>
      <c r="M121" s="15">
        <v>40000</v>
      </c>
      <c r="N121" s="15">
        <v>40000</v>
      </c>
      <c r="O121" s="103"/>
      <c r="P121" s="77"/>
      <c r="Q121" s="77"/>
      <c r="R121" s="77"/>
      <c r="S121" s="91"/>
      <c r="T121" s="77"/>
      <c r="U121" s="77"/>
      <c r="V121" s="77"/>
      <c r="W121" s="77"/>
      <c r="X121" s="77"/>
      <c r="Y121" s="1"/>
    </row>
    <row r="122" spans="1:25" ht="44.25" customHeight="1">
      <c r="A122" s="111"/>
      <c r="B122" s="95"/>
      <c r="C122" s="83"/>
      <c r="D122" s="64"/>
      <c r="E122" s="67"/>
      <c r="F122" s="44" t="s">
        <v>20</v>
      </c>
      <c r="G122" s="16">
        <f>H122+I122+J122+K122+L122+N122</f>
        <v>0</v>
      </c>
      <c r="H122" s="32">
        <v>0</v>
      </c>
      <c r="I122" s="32">
        <v>0</v>
      </c>
      <c r="J122" s="32">
        <v>0</v>
      </c>
      <c r="K122" s="32">
        <v>0</v>
      </c>
      <c r="L122" s="32"/>
      <c r="M122" s="32"/>
      <c r="N122" s="32"/>
      <c r="O122" s="104"/>
      <c r="P122" s="78"/>
      <c r="Q122" s="78"/>
      <c r="R122" s="78"/>
      <c r="S122" s="92"/>
      <c r="T122" s="78"/>
      <c r="U122" s="78"/>
      <c r="V122" s="78"/>
      <c r="W122" s="78"/>
      <c r="X122" s="78"/>
      <c r="Y122" s="1"/>
    </row>
    <row r="123" spans="1:25" ht="15.75" customHeight="1">
      <c r="A123" s="109"/>
      <c r="B123" s="65" t="s">
        <v>83</v>
      </c>
      <c r="C123" s="62">
        <v>2020</v>
      </c>
      <c r="D123" s="62">
        <v>2026</v>
      </c>
      <c r="E123" s="65" t="s">
        <v>68</v>
      </c>
      <c r="F123" s="44" t="s">
        <v>13</v>
      </c>
      <c r="G123" s="16">
        <f t="shared" ref="G123:N123" si="45">G124+G125</f>
        <v>20000</v>
      </c>
      <c r="H123" s="32">
        <f t="shared" si="45"/>
        <v>5000</v>
      </c>
      <c r="I123" s="32">
        <f t="shared" si="45"/>
        <v>5000</v>
      </c>
      <c r="J123" s="32">
        <f t="shared" si="45"/>
        <v>0</v>
      </c>
      <c r="K123" s="32">
        <f t="shared" si="45"/>
        <v>0</v>
      </c>
      <c r="L123" s="32">
        <f t="shared" si="45"/>
        <v>5000</v>
      </c>
      <c r="M123" s="32">
        <f t="shared" si="45"/>
        <v>5000</v>
      </c>
      <c r="N123" s="32">
        <f t="shared" si="45"/>
        <v>5000</v>
      </c>
      <c r="O123" s="68" t="s">
        <v>40</v>
      </c>
      <c r="P123" s="74" t="s">
        <v>23</v>
      </c>
      <c r="Q123" s="74">
        <v>100</v>
      </c>
      <c r="R123" s="74">
        <v>100</v>
      </c>
      <c r="S123" s="74">
        <v>100</v>
      </c>
      <c r="T123" s="74"/>
      <c r="U123" s="74"/>
      <c r="V123" s="74">
        <v>100</v>
      </c>
      <c r="W123" s="74">
        <v>100</v>
      </c>
      <c r="X123" s="74">
        <v>100</v>
      </c>
      <c r="Y123" s="1"/>
    </row>
    <row r="124" spans="1:25" ht="49.5" customHeight="1">
      <c r="A124" s="110"/>
      <c r="B124" s="66"/>
      <c r="C124" s="82"/>
      <c r="D124" s="63"/>
      <c r="E124" s="66"/>
      <c r="F124" s="44" t="s">
        <v>19</v>
      </c>
      <c r="G124" s="16">
        <f>H124+I124+J124+K124+L124+N124</f>
        <v>20000</v>
      </c>
      <c r="H124" s="34">
        <v>5000</v>
      </c>
      <c r="I124" s="34">
        <v>5000</v>
      </c>
      <c r="J124" s="34">
        <v>0</v>
      </c>
      <c r="K124" s="34">
        <v>0</v>
      </c>
      <c r="L124" s="34">
        <v>5000</v>
      </c>
      <c r="M124" s="34">
        <v>5000</v>
      </c>
      <c r="N124" s="34">
        <v>5000</v>
      </c>
      <c r="O124" s="69"/>
      <c r="P124" s="75"/>
      <c r="Q124" s="77"/>
      <c r="R124" s="77"/>
      <c r="S124" s="77"/>
      <c r="T124" s="77"/>
      <c r="U124" s="77"/>
      <c r="V124" s="77"/>
      <c r="W124" s="77"/>
      <c r="X124" s="77"/>
      <c r="Y124" s="1"/>
    </row>
    <row r="125" spans="1:25" ht="48.75" customHeight="1">
      <c r="A125" s="111"/>
      <c r="B125" s="67"/>
      <c r="C125" s="83"/>
      <c r="D125" s="64"/>
      <c r="E125" s="67"/>
      <c r="F125" s="44" t="s">
        <v>20</v>
      </c>
      <c r="G125" s="16">
        <f>H125+I125+J125+K125+L125+N125</f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70"/>
      <c r="P125" s="76"/>
      <c r="Q125" s="78"/>
      <c r="R125" s="78"/>
      <c r="S125" s="78"/>
      <c r="T125" s="78"/>
      <c r="U125" s="78"/>
      <c r="V125" s="78"/>
      <c r="W125" s="78"/>
      <c r="X125" s="78"/>
      <c r="Y125" s="1"/>
    </row>
    <row r="126" spans="1:25" ht="22.5">
      <c r="A126" s="113"/>
      <c r="B126" s="79" t="s">
        <v>84</v>
      </c>
      <c r="C126" s="62">
        <v>2020</v>
      </c>
      <c r="D126" s="62">
        <v>2026</v>
      </c>
      <c r="E126" s="105" t="s">
        <v>31</v>
      </c>
      <c r="F126" s="44" t="s">
        <v>13</v>
      </c>
      <c r="G126" s="16">
        <f t="shared" ref="G126:N126" si="46">G127+G128</f>
        <v>15000</v>
      </c>
      <c r="H126" s="32">
        <f t="shared" si="46"/>
        <v>0</v>
      </c>
      <c r="I126" s="32">
        <f t="shared" si="46"/>
        <v>6000</v>
      </c>
      <c r="J126" s="32">
        <f t="shared" si="46"/>
        <v>4000</v>
      </c>
      <c r="K126" s="32">
        <f t="shared" si="46"/>
        <v>0</v>
      </c>
      <c r="L126" s="32">
        <f t="shared" si="46"/>
        <v>5000</v>
      </c>
      <c r="M126" s="32">
        <f t="shared" si="46"/>
        <v>0</v>
      </c>
      <c r="N126" s="32">
        <f t="shared" si="46"/>
        <v>0</v>
      </c>
      <c r="O126" s="68" t="s">
        <v>59</v>
      </c>
      <c r="P126" s="74" t="s">
        <v>23</v>
      </c>
      <c r="Q126" s="84">
        <v>100</v>
      </c>
      <c r="R126" s="84">
        <v>100</v>
      </c>
      <c r="S126" s="90">
        <v>100</v>
      </c>
      <c r="T126" s="90">
        <v>100</v>
      </c>
      <c r="U126" s="84"/>
      <c r="V126" s="74">
        <v>100</v>
      </c>
      <c r="W126" s="74"/>
      <c r="X126" s="74"/>
      <c r="Y126" s="1"/>
    </row>
    <row r="127" spans="1:25" ht="57.75" customHeight="1">
      <c r="A127" s="114"/>
      <c r="B127" s="80"/>
      <c r="C127" s="82"/>
      <c r="D127" s="63"/>
      <c r="E127" s="106"/>
      <c r="F127" s="44" t="s">
        <v>19</v>
      </c>
      <c r="G127" s="16">
        <f>H127+I127+J127+K127+L127+M127+N127</f>
        <v>15000</v>
      </c>
      <c r="H127" s="32">
        <v>0</v>
      </c>
      <c r="I127" s="32">
        <v>6000</v>
      </c>
      <c r="J127" s="32">
        <v>4000</v>
      </c>
      <c r="K127" s="32">
        <v>0</v>
      </c>
      <c r="L127" s="32">
        <v>5000</v>
      </c>
      <c r="M127" s="32">
        <v>0</v>
      </c>
      <c r="N127" s="32">
        <v>0</v>
      </c>
      <c r="O127" s="69"/>
      <c r="P127" s="75"/>
      <c r="Q127" s="77"/>
      <c r="R127" s="77"/>
      <c r="S127" s="91"/>
      <c r="T127" s="91"/>
      <c r="U127" s="77"/>
      <c r="V127" s="75"/>
      <c r="W127" s="75"/>
      <c r="X127" s="75"/>
      <c r="Y127" s="1"/>
    </row>
    <row r="128" spans="1:25" ht="33.75" customHeight="1">
      <c r="A128" s="115"/>
      <c r="B128" s="81"/>
      <c r="C128" s="83"/>
      <c r="D128" s="64"/>
      <c r="E128" s="107"/>
      <c r="F128" s="44" t="s">
        <v>20</v>
      </c>
      <c r="G128" s="16">
        <f>H128+I128+J128+K128+L128+M128+N128</f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70"/>
      <c r="P128" s="76"/>
      <c r="Q128" s="78"/>
      <c r="R128" s="78"/>
      <c r="S128" s="92"/>
      <c r="T128" s="92"/>
      <c r="U128" s="78"/>
      <c r="V128" s="76"/>
      <c r="W128" s="76"/>
      <c r="X128" s="76"/>
      <c r="Y128" s="1"/>
    </row>
    <row r="129" spans="1:25" ht="22.5">
      <c r="A129" s="113"/>
      <c r="B129" s="79" t="s">
        <v>85</v>
      </c>
      <c r="C129" s="62">
        <v>2020</v>
      </c>
      <c r="D129" s="62">
        <v>2026</v>
      </c>
      <c r="E129" s="105" t="s">
        <v>56</v>
      </c>
      <c r="F129" s="44" t="s">
        <v>13</v>
      </c>
      <c r="G129" s="16">
        <f t="shared" ref="G129:N129" si="47">G130+G131</f>
        <v>196000</v>
      </c>
      <c r="H129" s="32">
        <f t="shared" si="47"/>
        <v>28000</v>
      </c>
      <c r="I129" s="32">
        <f t="shared" si="47"/>
        <v>28000</v>
      </c>
      <c r="J129" s="32">
        <f t="shared" si="47"/>
        <v>28000</v>
      </c>
      <c r="K129" s="32">
        <f t="shared" si="47"/>
        <v>28000</v>
      </c>
      <c r="L129" s="32">
        <f t="shared" si="47"/>
        <v>28000</v>
      </c>
      <c r="M129" s="32">
        <f t="shared" si="47"/>
        <v>28000</v>
      </c>
      <c r="N129" s="32">
        <f t="shared" si="47"/>
        <v>28000</v>
      </c>
      <c r="O129" s="68" t="s">
        <v>60</v>
      </c>
      <c r="P129" s="74" t="s">
        <v>23</v>
      </c>
      <c r="Q129" s="84">
        <v>100</v>
      </c>
      <c r="R129" s="84">
        <v>100</v>
      </c>
      <c r="S129" s="84">
        <v>100</v>
      </c>
      <c r="T129" s="84">
        <v>100</v>
      </c>
      <c r="U129" s="84">
        <v>100</v>
      </c>
      <c r="V129" s="74">
        <v>100</v>
      </c>
      <c r="W129" s="74">
        <v>100</v>
      </c>
      <c r="X129" s="74">
        <v>100</v>
      </c>
      <c r="Y129" s="1"/>
    </row>
    <row r="130" spans="1:25" ht="56.25" customHeight="1">
      <c r="A130" s="114"/>
      <c r="B130" s="80"/>
      <c r="C130" s="82"/>
      <c r="D130" s="63"/>
      <c r="E130" s="106"/>
      <c r="F130" s="44" t="s">
        <v>19</v>
      </c>
      <c r="G130" s="16">
        <f>H130+I130+J130+K130+L130+M130+N130</f>
        <v>196000</v>
      </c>
      <c r="H130" s="32">
        <v>28000</v>
      </c>
      <c r="I130" s="32">
        <v>28000</v>
      </c>
      <c r="J130" s="32">
        <v>28000</v>
      </c>
      <c r="K130" s="32">
        <v>28000</v>
      </c>
      <c r="L130" s="32">
        <v>28000</v>
      </c>
      <c r="M130" s="32">
        <v>28000</v>
      </c>
      <c r="N130" s="32">
        <v>28000</v>
      </c>
      <c r="O130" s="69"/>
      <c r="P130" s="75"/>
      <c r="Q130" s="77"/>
      <c r="R130" s="77"/>
      <c r="S130" s="77"/>
      <c r="T130" s="77"/>
      <c r="U130" s="77"/>
      <c r="V130" s="75"/>
      <c r="W130" s="75"/>
      <c r="X130" s="75"/>
      <c r="Y130" s="1"/>
    </row>
    <row r="131" spans="1:25" ht="39" customHeight="1">
      <c r="A131" s="115"/>
      <c r="B131" s="81"/>
      <c r="C131" s="83"/>
      <c r="D131" s="64"/>
      <c r="E131" s="107"/>
      <c r="F131" s="44" t="s">
        <v>20</v>
      </c>
      <c r="G131" s="16">
        <f>H131+I131+J131+K131+L131+M131+N131</f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70"/>
      <c r="P131" s="76"/>
      <c r="Q131" s="78"/>
      <c r="R131" s="78"/>
      <c r="S131" s="78"/>
      <c r="T131" s="78"/>
      <c r="U131" s="78"/>
      <c r="V131" s="76"/>
      <c r="W131" s="76"/>
      <c r="X131" s="76"/>
      <c r="Y131" s="1"/>
    </row>
    <row r="132" spans="1:25" ht="29.25" customHeight="1">
      <c r="A132" s="55"/>
      <c r="B132" s="79" t="s">
        <v>86</v>
      </c>
      <c r="C132" s="62">
        <v>2020</v>
      </c>
      <c r="D132" s="62">
        <v>2026</v>
      </c>
      <c r="E132" s="85" t="s">
        <v>18</v>
      </c>
      <c r="F132" s="53" t="s">
        <v>13</v>
      </c>
      <c r="G132" s="16">
        <f>G133+G134</f>
        <v>119600</v>
      </c>
      <c r="H132" s="32">
        <f>H133+H134</f>
        <v>0</v>
      </c>
      <c r="I132" s="32">
        <f t="shared" ref="I132:N132" si="48">I133+I134</f>
        <v>20188</v>
      </c>
      <c r="J132" s="32">
        <f t="shared" si="48"/>
        <v>26437</v>
      </c>
      <c r="K132" s="32">
        <f t="shared" si="48"/>
        <v>13193</v>
      </c>
      <c r="L132" s="32">
        <f t="shared" si="48"/>
        <v>6850</v>
      </c>
      <c r="M132" s="32">
        <f t="shared" si="48"/>
        <v>26466</v>
      </c>
      <c r="N132" s="32">
        <f t="shared" si="48"/>
        <v>26466</v>
      </c>
      <c r="O132" s="68" t="s">
        <v>61</v>
      </c>
      <c r="P132" s="74" t="s">
        <v>23</v>
      </c>
      <c r="Q132" s="74">
        <v>100</v>
      </c>
      <c r="R132" s="74">
        <v>100</v>
      </c>
      <c r="S132" s="74">
        <v>100</v>
      </c>
      <c r="T132" s="74">
        <v>100</v>
      </c>
      <c r="U132" s="74">
        <v>100</v>
      </c>
      <c r="V132" s="74">
        <v>100</v>
      </c>
      <c r="W132" s="74">
        <v>100</v>
      </c>
      <c r="X132" s="74">
        <v>100</v>
      </c>
      <c r="Y132" s="1"/>
    </row>
    <row r="133" spans="1:25" ht="23.25" customHeight="1">
      <c r="A133" s="55"/>
      <c r="B133" s="80"/>
      <c r="C133" s="82"/>
      <c r="D133" s="63"/>
      <c r="E133" s="86"/>
      <c r="F133" s="53" t="s">
        <v>19</v>
      </c>
      <c r="G133" s="16">
        <f>H133+I133+J133+K133+L133+M133+N133</f>
        <v>119600</v>
      </c>
      <c r="H133" s="32">
        <v>0</v>
      </c>
      <c r="I133" s="32">
        <v>20188</v>
      </c>
      <c r="J133" s="32">
        <v>26437</v>
      </c>
      <c r="K133" s="32">
        <v>13193</v>
      </c>
      <c r="L133" s="32">
        <v>6850</v>
      </c>
      <c r="M133" s="32">
        <v>26466</v>
      </c>
      <c r="N133" s="32">
        <v>26466</v>
      </c>
      <c r="O133" s="69"/>
      <c r="P133" s="75"/>
      <c r="Q133" s="75"/>
      <c r="R133" s="75"/>
      <c r="S133" s="75"/>
      <c r="T133" s="75"/>
      <c r="U133" s="75"/>
      <c r="V133" s="75"/>
      <c r="W133" s="75"/>
      <c r="X133" s="75"/>
      <c r="Y133" s="1"/>
    </row>
    <row r="134" spans="1:25" ht="24" customHeight="1">
      <c r="A134" s="55"/>
      <c r="B134" s="81"/>
      <c r="C134" s="83"/>
      <c r="D134" s="64"/>
      <c r="E134" s="87"/>
      <c r="F134" s="53" t="s">
        <v>20</v>
      </c>
      <c r="G134" s="16">
        <f>H134+I134+J134+K134+L134+M134+N134</f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70"/>
      <c r="P134" s="76"/>
      <c r="Q134" s="76"/>
      <c r="R134" s="76"/>
      <c r="S134" s="76"/>
      <c r="T134" s="76"/>
      <c r="U134" s="76"/>
      <c r="V134" s="76"/>
      <c r="W134" s="76"/>
      <c r="X134" s="76"/>
      <c r="Y134" s="1"/>
    </row>
    <row r="135" spans="1:25" ht="24.75" customHeight="1">
      <c r="A135" s="55"/>
      <c r="B135" s="79" t="s">
        <v>87</v>
      </c>
      <c r="C135" s="62">
        <v>2020</v>
      </c>
      <c r="D135" s="62">
        <v>2026</v>
      </c>
      <c r="E135" s="65" t="s">
        <v>68</v>
      </c>
      <c r="F135" s="53" t="s">
        <v>13</v>
      </c>
      <c r="G135" s="16">
        <f>G136+G137</f>
        <v>3360</v>
      </c>
      <c r="H135" s="32">
        <f>H136+H137</f>
        <v>3360</v>
      </c>
      <c r="I135" s="32">
        <f t="shared" ref="I135:N135" si="49">I136+I137</f>
        <v>0</v>
      </c>
      <c r="J135" s="32">
        <f t="shared" si="49"/>
        <v>0</v>
      </c>
      <c r="K135" s="32">
        <f t="shared" si="49"/>
        <v>0</v>
      </c>
      <c r="L135" s="32">
        <f t="shared" si="49"/>
        <v>0</v>
      </c>
      <c r="M135" s="32">
        <f t="shared" si="49"/>
        <v>0</v>
      </c>
      <c r="N135" s="32">
        <f t="shared" si="49"/>
        <v>0</v>
      </c>
      <c r="O135" s="68" t="s">
        <v>71</v>
      </c>
      <c r="P135" s="74" t="s">
        <v>23</v>
      </c>
      <c r="Q135" s="74">
        <v>100</v>
      </c>
      <c r="R135" s="74">
        <v>100</v>
      </c>
      <c r="S135" s="74"/>
      <c r="T135" s="74"/>
      <c r="U135" s="74"/>
      <c r="V135" s="74"/>
      <c r="W135" s="74"/>
      <c r="X135" s="74"/>
      <c r="Y135" s="1"/>
    </row>
    <row r="136" spans="1:25" ht="19.5" customHeight="1">
      <c r="A136" s="55"/>
      <c r="B136" s="80"/>
      <c r="C136" s="82"/>
      <c r="D136" s="82"/>
      <c r="E136" s="66"/>
      <c r="F136" s="53" t="s">
        <v>19</v>
      </c>
      <c r="G136" s="16">
        <f>H136+I136+J136+K136+L136+M136+N136</f>
        <v>3360</v>
      </c>
      <c r="H136" s="32">
        <v>3360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69"/>
      <c r="P136" s="75"/>
      <c r="Q136" s="75"/>
      <c r="R136" s="75"/>
      <c r="S136" s="75"/>
      <c r="T136" s="75"/>
      <c r="U136" s="75"/>
      <c r="V136" s="75"/>
      <c r="W136" s="75"/>
      <c r="X136" s="75"/>
      <c r="Y136" s="1"/>
    </row>
    <row r="137" spans="1:25" ht="22.5" customHeight="1">
      <c r="A137" s="55"/>
      <c r="B137" s="81"/>
      <c r="C137" s="83"/>
      <c r="D137" s="83"/>
      <c r="E137" s="67"/>
      <c r="F137" s="53" t="s">
        <v>20</v>
      </c>
      <c r="G137" s="16">
        <f>H137+I137+J137+K137+L137+M137+N137</f>
        <v>0</v>
      </c>
      <c r="H137" s="32"/>
      <c r="I137" s="32"/>
      <c r="J137" s="32"/>
      <c r="K137" s="32"/>
      <c r="L137" s="32"/>
      <c r="M137" s="32"/>
      <c r="N137" s="32"/>
      <c r="O137" s="70"/>
      <c r="P137" s="76"/>
      <c r="Q137" s="76"/>
      <c r="R137" s="76"/>
      <c r="S137" s="76"/>
      <c r="T137" s="76"/>
      <c r="U137" s="76"/>
      <c r="V137" s="76"/>
      <c r="W137" s="76"/>
      <c r="X137" s="76"/>
      <c r="Y137" s="1"/>
    </row>
    <row r="138" spans="1:25" ht="54.75" customHeight="1">
      <c r="A138" s="55"/>
      <c r="B138" s="79" t="s">
        <v>96</v>
      </c>
      <c r="C138" s="62">
        <v>2020</v>
      </c>
      <c r="D138" s="62">
        <v>2026</v>
      </c>
      <c r="E138" s="65" t="s">
        <v>68</v>
      </c>
      <c r="F138" s="53" t="s">
        <v>13</v>
      </c>
      <c r="G138" s="16">
        <f>G139+G140</f>
        <v>23963.32</v>
      </c>
      <c r="H138" s="32">
        <f>H139+H140</f>
        <v>0</v>
      </c>
      <c r="I138" s="32">
        <f t="shared" ref="I138:N138" si="50">I139+I140</f>
        <v>0</v>
      </c>
      <c r="J138" s="32">
        <f t="shared" si="50"/>
        <v>0</v>
      </c>
      <c r="K138" s="32">
        <f t="shared" si="50"/>
        <v>23963.32</v>
      </c>
      <c r="L138" s="32">
        <f t="shared" si="50"/>
        <v>0</v>
      </c>
      <c r="M138" s="32">
        <f t="shared" si="50"/>
        <v>0</v>
      </c>
      <c r="N138" s="32">
        <f t="shared" si="50"/>
        <v>0</v>
      </c>
      <c r="O138" s="68" t="s">
        <v>97</v>
      </c>
      <c r="P138" s="74" t="s">
        <v>23</v>
      </c>
      <c r="Q138" s="74">
        <v>100</v>
      </c>
      <c r="R138" s="74"/>
      <c r="S138" s="74"/>
      <c r="T138" s="74"/>
      <c r="U138" s="74">
        <v>100</v>
      </c>
      <c r="V138" s="74"/>
      <c r="W138" s="74"/>
      <c r="X138" s="74"/>
      <c r="Y138" s="1"/>
    </row>
    <row r="139" spans="1:25" ht="54.75" customHeight="1">
      <c r="A139" s="55"/>
      <c r="B139" s="80"/>
      <c r="C139" s="82"/>
      <c r="D139" s="82"/>
      <c r="E139" s="66"/>
      <c r="F139" s="53" t="s">
        <v>19</v>
      </c>
      <c r="G139" s="16">
        <f>H139+I139+J139+K139+L139+M139+N139</f>
        <v>23963.32</v>
      </c>
      <c r="H139" s="32">
        <v>0</v>
      </c>
      <c r="I139" s="32">
        <v>0</v>
      </c>
      <c r="J139" s="32">
        <v>0</v>
      </c>
      <c r="K139" s="32">
        <v>23963.32</v>
      </c>
      <c r="L139" s="32">
        <v>0</v>
      </c>
      <c r="M139" s="32">
        <v>0</v>
      </c>
      <c r="N139" s="32">
        <v>0</v>
      </c>
      <c r="O139" s="69"/>
      <c r="P139" s="75"/>
      <c r="Q139" s="75"/>
      <c r="R139" s="75"/>
      <c r="S139" s="75"/>
      <c r="T139" s="75"/>
      <c r="U139" s="75"/>
      <c r="V139" s="75"/>
      <c r="W139" s="75"/>
      <c r="X139" s="75"/>
      <c r="Y139" s="1"/>
    </row>
    <row r="140" spans="1:25" ht="54.75" customHeight="1">
      <c r="A140" s="55"/>
      <c r="B140" s="81"/>
      <c r="C140" s="83"/>
      <c r="D140" s="83"/>
      <c r="E140" s="67"/>
      <c r="F140" s="53" t="s">
        <v>20</v>
      </c>
      <c r="G140" s="16">
        <f>H140+I140+J140+K140+L140+M140+N140</f>
        <v>0</v>
      </c>
      <c r="H140" s="32"/>
      <c r="I140" s="32"/>
      <c r="J140" s="32"/>
      <c r="K140" s="32"/>
      <c r="L140" s="32"/>
      <c r="M140" s="32"/>
      <c r="N140" s="32"/>
      <c r="O140" s="70"/>
      <c r="P140" s="76"/>
      <c r="Q140" s="76"/>
      <c r="R140" s="76"/>
      <c r="S140" s="76"/>
      <c r="T140" s="76"/>
      <c r="U140" s="76"/>
      <c r="V140" s="76"/>
      <c r="W140" s="76"/>
      <c r="X140" s="76"/>
      <c r="Y140" s="1"/>
    </row>
    <row r="141" spans="1:25" ht="22.5" customHeight="1">
      <c r="A141" s="113"/>
      <c r="B141" s="65" t="s">
        <v>104</v>
      </c>
      <c r="C141" s="62">
        <v>2023</v>
      </c>
      <c r="D141" s="62">
        <v>2026</v>
      </c>
      <c r="E141" s="65" t="s">
        <v>68</v>
      </c>
      <c r="F141" s="53" t="s">
        <v>13</v>
      </c>
      <c r="G141" s="16">
        <f t="shared" ref="G141:N141" si="51">G142+G143</f>
        <v>500000</v>
      </c>
      <c r="H141" s="32">
        <f t="shared" si="51"/>
        <v>0</v>
      </c>
      <c r="I141" s="32">
        <f t="shared" si="51"/>
        <v>0</v>
      </c>
      <c r="J141" s="32">
        <f t="shared" si="51"/>
        <v>0</v>
      </c>
      <c r="K141" s="32">
        <f t="shared" si="51"/>
        <v>500000</v>
      </c>
      <c r="L141" s="32">
        <f t="shared" si="51"/>
        <v>0</v>
      </c>
      <c r="M141" s="32">
        <f t="shared" si="51"/>
        <v>0</v>
      </c>
      <c r="N141" s="32">
        <f t="shared" si="51"/>
        <v>0</v>
      </c>
      <c r="O141" s="68" t="s">
        <v>21</v>
      </c>
      <c r="P141" s="71" t="s">
        <v>21</v>
      </c>
      <c r="Q141" s="71" t="s">
        <v>21</v>
      </c>
      <c r="R141" s="71" t="s">
        <v>21</v>
      </c>
      <c r="S141" s="71" t="s">
        <v>21</v>
      </c>
      <c r="T141" s="71" t="s">
        <v>21</v>
      </c>
      <c r="U141" s="71" t="s">
        <v>21</v>
      </c>
      <c r="V141" s="71" t="s">
        <v>21</v>
      </c>
      <c r="W141" s="71" t="s">
        <v>21</v>
      </c>
      <c r="X141" s="71" t="s">
        <v>21</v>
      </c>
      <c r="Y141" s="1"/>
    </row>
    <row r="142" spans="1:25" ht="58.5" customHeight="1">
      <c r="A142" s="114"/>
      <c r="B142" s="66"/>
      <c r="C142" s="82"/>
      <c r="D142" s="63"/>
      <c r="E142" s="66"/>
      <c r="F142" s="53" t="s">
        <v>19</v>
      </c>
      <c r="G142" s="16">
        <f>H142+I142+J142+K142+L142+N142+M142</f>
        <v>500000</v>
      </c>
      <c r="H142" s="32">
        <f>H145+H148</f>
        <v>0</v>
      </c>
      <c r="I142" s="32">
        <f t="shared" ref="I142:N142" si="52">I145+I148</f>
        <v>0</v>
      </c>
      <c r="J142" s="32">
        <f t="shared" si="52"/>
        <v>0</v>
      </c>
      <c r="K142" s="32">
        <f t="shared" si="52"/>
        <v>500000</v>
      </c>
      <c r="L142" s="32">
        <f t="shared" si="52"/>
        <v>0</v>
      </c>
      <c r="M142" s="32">
        <f t="shared" si="52"/>
        <v>0</v>
      </c>
      <c r="N142" s="32">
        <f t="shared" si="52"/>
        <v>0</v>
      </c>
      <c r="O142" s="69"/>
      <c r="P142" s="72"/>
      <c r="Q142" s="72"/>
      <c r="R142" s="72"/>
      <c r="S142" s="72"/>
      <c r="T142" s="72"/>
      <c r="U142" s="72"/>
      <c r="V142" s="72"/>
      <c r="W142" s="72"/>
      <c r="X142" s="72"/>
      <c r="Y142" s="1"/>
    </row>
    <row r="143" spans="1:25" ht="45.75" customHeight="1">
      <c r="A143" s="115"/>
      <c r="B143" s="67"/>
      <c r="C143" s="83"/>
      <c r="D143" s="64"/>
      <c r="E143" s="67"/>
      <c r="F143" s="53" t="s">
        <v>20</v>
      </c>
      <c r="G143" s="16">
        <f>H143+I143+J143+K143+L143+N143</f>
        <v>0</v>
      </c>
      <c r="H143" s="32">
        <f>H146+H149</f>
        <v>0</v>
      </c>
      <c r="I143" s="32">
        <f t="shared" ref="I143:N143" si="53">I146+I149</f>
        <v>0</v>
      </c>
      <c r="J143" s="32">
        <f t="shared" si="53"/>
        <v>0</v>
      </c>
      <c r="K143" s="32">
        <f t="shared" si="53"/>
        <v>0</v>
      </c>
      <c r="L143" s="32">
        <f t="shared" si="53"/>
        <v>0</v>
      </c>
      <c r="M143" s="32">
        <f t="shared" si="53"/>
        <v>0</v>
      </c>
      <c r="N143" s="32">
        <f t="shared" si="53"/>
        <v>0</v>
      </c>
      <c r="O143" s="70"/>
      <c r="P143" s="73"/>
      <c r="Q143" s="73"/>
      <c r="R143" s="73"/>
      <c r="S143" s="73"/>
      <c r="T143" s="73"/>
      <c r="U143" s="73"/>
      <c r="V143" s="73"/>
      <c r="W143" s="73"/>
      <c r="X143" s="73"/>
      <c r="Y143" s="1"/>
    </row>
    <row r="144" spans="1:25" ht="45.75" customHeight="1">
      <c r="A144" s="50"/>
      <c r="B144" s="79" t="s">
        <v>105</v>
      </c>
      <c r="C144" s="62">
        <v>2023</v>
      </c>
      <c r="D144" s="62">
        <v>2026</v>
      </c>
      <c r="E144" s="65" t="s">
        <v>68</v>
      </c>
      <c r="F144" s="49" t="s">
        <v>13</v>
      </c>
      <c r="G144" s="16">
        <f>G145+G146</f>
        <v>250700</v>
      </c>
      <c r="H144" s="32">
        <f>H145+H146</f>
        <v>0</v>
      </c>
      <c r="I144" s="32">
        <f t="shared" ref="I144:N144" si="54">I145+I146</f>
        <v>0</v>
      </c>
      <c r="J144" s="32">
        <f t="shared" si="54"/>
        <v>0</v>
      </c>
      <c r="K144" s="32">
        <f t="shared" si="54"/>
        <v>250700</v>
      </c>
      <c r="L144" s="32">
        <f t="shared" si="54"/>
        <v>0</v>
      </c>
      <c r="M144" s="32">
        <f t="shared" si="54"/>
        <v>0</v>
      </c>
      <c r="N144" s="32">
        <f t="shared" si="54"/>
        <v>0</v>
      </c>
      <c r="O144" s="68" t="s">
        <v>71</v>
      </c>
      <c r="P144" s="74" t="s">
        <v>23</v>
      </c>
      <c r="Q144" s="74">
        <v>100</v>
      </c>
      <c r="R144" s="74"/>
      <c r="S144" s="74"/>
      <c r="T144" s="74"/>
      <c r="U144" s="74">
        <v>100</v>
      </c>
      <c r="V144" s="74"/>
      <c r="W144" s="74"/>
      <c r="X144" s="74"/>
      <c r="Y144" s="1"/>
    </row>
    <row r="145" spans="1:145" ht="45.75" customHeight="1">
      <c r="A145" s="50"/>
      <c r="B145" s="80"/>
      <c r="C145" s="82"/>
      <c r="D145" s="82"/>
      <c r="E145" s="66"/>
      <c r="F145" s="49" t="s">
        <v>19</v>
      </c>
      <c r="G145" s="16">
        <f>H145+I145+J145+K145+L145+M145+N145</f>
        <v>250700</v>
      </c>
      <c r="H145" s="32">
        <v>0</v>
      </c>
      <c r="I145" s="32">
        <v>0</v>
      </c>
      <c r="J145" s="32">
        <v>0</v>
      </c>
      <c r="K145" s="32">
        <v>250700</v>
      </c>
      <c r="L145" s="32">
        <v>0</v>
      </c>
      <c r="M145" s="32">
        <v>0</v>
      </c>
      <c r="N145" s="32">
        <v>0</v>
      </c>
      <c r="O145" s="69"/>
      <c r="P145" s="75"/>
      <c r="Q145" s="75"/>
      <c r="R145" s="75"/>
      <c r="S145" s="75"/>
      <c r="T145" s="75"/>
      <c r="U145" s="75"/>
      <c r="V145" s="75"/>
      <c r="W145" s="75"/>
      <c r="X145" s="75"/>
      <c r="Y145" s="1"/>
    </row>
    <row r="146" spans="1:145" ht="114.75" customHeight="1">
      <c r="A146" s="50"/>
      <c r="B146" s="81"/>
      <c r="C146" s="83"/>
      <c r="D146" s="83"/>
      <c r="E146" s="67"/>
      <c r="F146" s="49" t="s">
        <v>20</v>
      </c>
      <c r="G146" s="16">
        <f>H146+I146+J146+K146+L146+M146+N146</f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32">
        <v>0</v>
      </c>
      <c r="O146" s="70"/>
      <c r="P146" s="76"/>
      <c r="Q146" s="76"/>
      <c r="R146" s="76"/>
      <c r="S146" s="76"/>
      <c r="T146" s="76"/>
      <c r="U146" s="76"/>
      <c r="V146" s="76"/>
      <c r="W146" s="76"/>
      <c r="X146" s="76"/>
      <c r="Y146" s="1"/>
    </row>
    <row r="147" spans="1:145" ht="22.5">
      <c r="A147" s="112"/>
      <c r="B147" s="79" t="s">
        <v>106</v>
      </c>
      <c r="C147" s="62">
        <v>2023</v>
      </c>
      <c r="D147" s="62">
        <v>2026</v>
      </c>
      <c r="E147" s="65" t="s">
        <v>68</v>
      </c>
      <c r="F147" s="44" t="s">
        <v>13</v>
      </c>
      <c r="G147" s="16">
        <f>G148+G149</f>
        <v>249300</v>
      </c>
      <c r="H147" s="32">
        <f>H148+H149</f>
        <v>0</v>
      </c>
      <c r="I147" s="32">
        <f t="shared" ref="I147:N147" si="55">I148+I149</f>
        <v>0</v>
      </c>
      <c r="J147" s="32">
        <f t="shared" si="55"/>
        <v>0</v>
      </c>
      <c r="K147" s="32">
        <f t="shared" si="55"/>
        <v>249300</v>
      </c>
      <c r="L147" s="32">
        <f t="shared" si="55"/>
        <v>0</v>
      </c>
      <c r="M147" s="32">
        <f t="shared" si="55"/>
        <v>0</v>
      </c>
      <c r="N147" s="32">
        <f t="shared" si="55"/>
        <v>0</v>
      </c>
      <c r="O147" s="68" t="s">
        <v>71</v>
      </c>
      <c r="P147" s="74" t="s">
        <v>23</v>
      </c>
      <c r="Q147" s="74">
        <v>100</v>
      </c>
      <c r="R147" s="74"/>
      <c r="S147" s="74"/>
      <c r="T147" s="74"/>
      <c r="U147" s="74">
        <v>100</v>
      </c>
      <c r="V147" s="74"/>
      <c r="W147" s="74"/>
      <c r="X147" s="74"/>
      <c r="Y147" s="1"/>
    </row>
    <row r="148" spans="1:145" ht="55.5" customHeight="1">
      <c r="A148" s="63"/>
      <c r="B148" s="80"/>
      <c r="C148" s="82"/>
      <c r="D148" s="82"/>
      <c r="E148" s="66"/>
      <c r="F148" s="44" t="s">
        <v>19</v>
      </c>
      <c r="G148" s="16">
        <f>H148+I148+J148+K148+L148+M148+N148</f>
        <v>249300</v>
      </c>
      <c r="H148" s="32">
        <v>0</v>
      </c>
      <c r="I148" s="32">
        <v>0</v>
      </c>
      <c r="J148" s="32">
        <v>0</v>
      </c>
      <c r="K148" s="32">
        <v>249300</v>
      </c>
      <c r="L148" s="32">
        <v>0</v>
      </c>
      <c r="M148" s="32">
        <v>0</v>
      </c>
      <c r="N148" s="32">
        <v>0</v>
      </c>
      <c r="O148" s="69"/>
      <c r="P148" s="75"/>
      <c r="Q148" s="75"/>
      <c r="R148" s="75"/>
      <c r="S148" s="75"/>
      <c r="T148" s="75"/>
      <c r="U148" s="75"/>
      <c r="V148" s="75"/>
      <c r="W148" s="75"/>
      <c r="X148" s="75"/>
      <c r="Y148" s="1"/>
    </row>
    <row r="149" spans="1:145" ht="99" customHeight="1">
      <c r="A149" s="64"/>
      <c r="B149" s="81"/>
      <c r="C149" s="83"/>
      <c r="D149" s="83"/>
      <c r="E149" s="67"/>
      <c r="F149" s="44" t="s">
        <v>20</v>
      </c>
      <c r="G149" s="16">
        <f>H149+I149+J149+K149+L149+M149+N149</f>
        <v>0</v>
      </c>
      <c r="H149" s="32"/>
      <c r="I149" s="32"/>
      <c r="J149" s="32"/>
      <c r="K149" s="32"/>
      <c r="L149" s="32"/>
      <c r="M149" s="32"/>
      <c r="N149" s="32"/>
      <c r="O149" s="70"/>
      <c r="P149" s="76"/>
      <c r="Q149" s="76"/>
      <c r="R149" s="76"/>
      <c r="S149" s="76"/>
      <c r="T149" s="76"/>
      <c r="U149" s="76"/>
      <c r="V149" s="76"/>
      <c r="W149" s="76"/>
      <c r="X149" s="76"/>
      <c r="Y149" s="1"/>
    </row>
    <row r="150" spans="1:145" s="5" customFormat="1" ht="22.5">
      <c r="A150" s="108" t="s">
        <v>38</v>
      </c>
      <c r="B150" s="108"/>
      <c r="C150" s="108"/>
      <c r="D150" s="108"/>
      <c r="E150" s="108"/>
      <c r="F150" s="21" t="s">
        <v>13</v>
      </c>
      <c r="G150" s="23">
        <f t="shared" ref="G150:N150" si="56">G151+G152</f>
        <v>1453123.32</v>
      </c>
      <c r="H150" s="23">
        <f t="shared" si="56"/>
        <v>53960</v>
      </c>
      <c r="I150" s="23">
        <f t="shared" si="56"/>
        <v>143888</v>
      </c>
      <c r="J150" s="23">
        <f t="shared" si="56"/>
        <v>117337</v>
      </c>
      <c r="K150" s="23">
        <f t="shared" si="56"/>
        <v>673156.32000000007</v>
      </c>
      <c r="L150" s="23">
        <f t="shared" si="56"/>
        <v>400111.86</v>
      </c>
      <c r="M150" s="23">
        <f t="shared" si="56"/>
        <v>151466</v>
      </c>
      <c r="N150" s="23">
        <f t="shared" si="56"/>
        <v>151466</v>
      </c>
      <c r="O150" s="122" t="s">
        <v>12</v>
      </c>
      <c r="P150" s="89" t="s">
        <v>12</v>
      </c>
      <c r="Q150" s="89" t="s">
        <v>12</v>
      </c>
      <c r="R150" s="89" t="s">
        <v>12</v>
      </c>
      <c r="S150" s="89" t="s">
        <v>12</v>
      </c>
      <c r="T150" s="89" t="s">
        <v>12</v>
      </c>
      <c r="U150" s="89" t="s">
        <v>12</v>
      </c>
      <c r="V150" s="89" t="s">
        <v>12</v>
      </c>
      <c r="W150" s="89" t="s">
        <v>12</v>
      </c>
      <c r="X150" s="89" t="s">
        <v>12</v>
      </c>
      <c r="Y150" s="6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</row>
    <row r="151" spans="1:145" s="5" customFormat="1" ht="59.25" customHeight="1">
      <c r="A151" s="108"/>
      <c r="B151" s="108"/>
      <c r="C151" s="108"/>
      <c r="D151" s="108"/>
      <c r="E151" s="108"/>
      <c r="F151" s="21" t="s">
        <v>19</v>
      </c>
      <c r="G151" s="23">
        <f>SUM(H151:N151)</f>
        <v>1453123.32</v>
      </c>
      <c r="H151" s="23">
        <f>H85+H118+H142+H109</f>
        <v>53960</v>
      </c>
      <c r="I151" s="23">
        <f t="shared" ref="I151:N151" si="57">I85+I118+I142+I109</f>
        <v>143888</v>
      </c>
      <c r="J151" s="23">
        <f t="shared" si="57"/>
        <v>117337</v>
      </c>
      <c r="K151" s="23">
        <f t="shared" si="57"/>
        <v>673156.32000000007</v>
      </c>
      <c r="L151" s="23">
        <f t="shared" si="57"/>
        <v>161850</v>
      </c>
      <c r="M151" s="23">
        <f t="shared" si="57"/>
        <v>151466</v>
      </c>
      <c r="N151" s="23">
        <f t="shared" si="57"/>
        <v>151466</v>
      </c>
      <c r="O151" s="122"/>
      <c r="P151" s="89"/>
      <c r="Q151" s="89"/>
      <c r="R151" s="89"/>
      <c r="S151" s="89"/>
      <c r="T151" s="89"/>
      <c r="U151" s="89"/>
      <c r="V151" s="89"/>
      <c r="W151" s="89"/>
      <c r="X151" s="89"/>
      <c r="Y151" s="6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</row>
    <row r="152" spans="1:145" s="5" customFormat="1" ht="57.75" customHeight="1">
      <c r="A152" s="108"/>
      <c r="B152" s="108"/>
      <c r="C152" s="108"/>
      <c r="D152" s="108"/>
      <c r="E152" s="108"/>
      <c r="F152" s="21" t="s">
        <v>20</v>
      </c>
      <c r="G152" s="22">
        <f>G86+G119</f>
        <v>0</v>
      </c>
      <c r="H152" s="22">
        <f>H143+H119+H86+H110</f>
        <v>0</v>
      </c>
      <c r="I152" s="22">
        <f t="shared" ref="I152:N152" si="58">I143+I119+I86+I110</f>
        <v>0</v>
      </c>
      <c r="J152" s="22">
        <f t="shared" si="58"/>
        <v>0</v>
      </c>
      <c r="K152" s="22">
        <f t="shared" si="58"/>
        <v>0</v>
      </c>
      <c r="L152" s="22">
        <f t="shared" si="58"/>
        <v>238261.86</v>
      </c>
      <c r="M152" s="22">
        <f t="shared" si="58"/>
        <v>0</v>
      </c>
      <c r="N152" s="22">
        <f t="shared" si="58"/>
        <v>0</v>
      </c>
      <c r="O152" s="122"/>
      <c r="P152" s="89"/>
      <c r="Q152" s="89"/>
      <c r="R152" s="89"/>
      <c r="S152" s="89"/>
      <c r="T152" s="89"/>
      <c r="U152" s="89"/>
      <c r="V152" s="89"/>
      <c r="W152" s="89"/>
      <c r="X152" s="89"/>
      <c r="Y152" s="6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</row>
    <row r="153" spans="1:145" s="9" customFormat="1" ht="21.75" customHeight="1">
      <c r="A153" s="116" t="s">
        <v>22</v>
      </c>
      <c r="B153" s="117"/>
      <c r="C153" s="100"/>
      <c r="D153" s="100"/>
      <c r="E153" s="101"/>
      <c r="F153" s="35" t="s">
        <v>13</v>
      </c>
      <c r="G153" s="36">
        <f t="shared" ref="G153:N153" si="59">G154+G155</f>
        <v>3455383.03</v>
      </c>
      <c r="H153" s="37">
        <f t="shared" si="59"/>
        <v>185345.69</v>
      </c>
      <c r="I153" s="37">
        <f t="shared" si="59"/>
        <v>187327.2</v>
      </c>
      <c r="J153" s="37">
        <f t="shared" si="59"/>
        <v>169606.68</v>
      </c>
      <c r="K153" s="37">
        <f>K154+K155</f>
        <v>970308</v>
      </c>
      <c r="L153" s="37">
        <f t="shared" si="59"/>
        <v>1601737.8599999999</v>
      </c>
      <c r="M153" s="37">
        <f>M154+M155</f>
        <v>170528.8</v>
      </c>
      <c r="N153" s="37">
        <f t="shared" si="59"/>
        <v>170528.8</v>
      </c>
      <c r="O153" s="100"/>
      <c r="P153" s="99"/>
      <c r="Q153" s="99"/>
      <c r="R153" s="99"/>
      <c r="S153" s="99"/>
      <c r="T153" s="99"/>
      <c r="U153" s="99"/>
      <c r="V153" s="99"/>
      <c r="W153" s="99"/>
      <c r="X153" s="99"/>
      <c r="Y153" s="8"/>
    </row>
    <row r="154" spans="1:145" s="9" customFormat="1" ht="56.25" customHeight="1">
      <c r="A154" s="118"/>
      <c r="B154" s="119"/>
      <c r="C154" s="100"/>
      <c r="D154" s="100"/>
      <c r="E154" s="101"/>
      <c r="F154" s="35" t="s">
        <v>19</v>
      </c>
      <c r="G154" s="38">
        <f>H154+I154+J154+K154+L154+N154+M154</f>
        <v>3101121.17</v>
      </c>
      <c r="H154" s="37">
        <f t="shared" ref="H154:N155" si="60">H77+H151</f>
        <v>168845.69</v>
      </c>
      <c r="I154" s="37">
        <f t="shared" si="60"/>
        <v>170827.2</v>
      </c>
      <c r="J154" s="37">
        <f t="shared" si="60"/>
        <v>153106.68</v>
      </c>
      <c r="K154" s="37">
        <f t="shared" si="60"/>
        <v>953808</v>
      </c>
      <c r="L154" s="37">
        <f t="shared" si="60"/>
        <v>1313476</v>
      </c>
      <c r="M154" s="37">
        <f t="shared" si="60"/>
        <v>170528.8</v>
      </c>
      <c r="N154" s="37">
        <f t="shared" si="60"/>
        <v>170528.8</v>
      </c>
      <c r="O154" s="100"/>
      <c r="P154" s="99"/>
      <c r="Q154" s="99"/>
      <c r="R154" s="99"/>
      <c r="S154" s="99"/>
      <c r="T154" s="99"/>
      <c r="U154" s="99"/>
      <c r="V154" s="99"/>
      <c r="W154" s="99"/>
      <c r="X154" s="99"/>
      <c r="Y154" s="8"/>
    </row>
    <row r="155" spans="1:145" s="9" customFormat="1" ht="55.5" customHeight="1">
      <c r="A155" s="120"/>
      <c r="B155" s="121"/>
      <c r="C155" s="100"/>
      <c r="D155" s="100"/>
      <c r="E155" s="101"/>
      <c r="F155" s="35" t="s">
        <v>20</v>
      </c>
      <c r="G155" s="39">
        <f>H155+I155+J155+K155+L155+N155</f>
        <v>354261.86</v>
      </c>
      <c r="H155" s="40">
        <f t="shared" si="60"/>
        <v>16500</v>
      </c>
      <c r="I155" s="40">
        <f t="shared" si="60"/>
        <v>16500</v>
      </c>
      <c r="J155" s="40">
        <f t="shared" si="60"/>
        <v>16500</v>
      </c>
      <c r="K155" s="40">
        <f t="shared" si="60"/>
        <v>16500</v>
      </c>
      <c r="L155" s="40">
        <f t="shared" si="60"/>
        <v>288261.86</v>
      </c>
      <c r="M155" s="40">
        <f t="shared" si="60"/>
        <v>0</v>
      </c>
      <c r="N155" s="40">
        <f t="shared" si="60"/>
        <v>0</v>
      </c>
      <c r="O155" s="100"/>
      <c r="P155" s="99"/>
      <c r="Q155" s="99"/>
      <c r="R155" s="99"/>
      <c r="S155" s="99"/>
      <c r="T155" s="99"/>
      <c r="U155" s="99"/>
      <c r="V155" s="99"/>
      <c r="W155" s="99"/>
      <c r="X155" s="99"/>
      <c r="Y155" s="8"/>
    </row>
  </sheetData>
  <mergeCells count="723">
    <mergeCell ref="W46:W48"/>
    <mergeCell ref="X46:X48"/>
    <mergeCell ref="D46:D48"/>
    <mergeCell ref="E46:E48"/>
    <mergeCell ref="O46:O48"/>
    <mergeCell ref="P46:P48"/>
    <mergeCell ref="Q46:Q48"/>
    <mergeCell ref="R46:R48"/>
    <mergeCell ref="S46:S48"/>
    <mergeCell ref="T46:T48"/>
    <mergeCell ref="U46:U48"/>
    <mergeCell ref="W34:W36"/>
    <mergeCell ref="X34:X36"/>
    <mergeCell ref="D34:D36"/>
    <mergeCell ref="E34:E36"/>
    <mergeCell ref="O34:O36"/>
    <mergeCell ref="P34:P36"/>
    <mergeCell ref="Q34:Q36"/>
    <mergeCell ref="R34:R36"/>
    <mergeCell ref="S34:S36"/>
    <mergeCell ref="T34:T36"/>
    <mergeCell ref="U34:U36"/>
    <mergeCell ref="B138:B140"/>
    <mergeCell ref="C138:C140"/>
    <mergeCell ref="D138:D140"/>
    <mergeCell ref="E138:E140"/>
    <mergeCell ref="O138:O140"/>
    <mergeCell ref="P138:P140"/>
    <mergeCell ref="Q138:Q140"/>
    <mergeCell ref="R138:R140"/>
    <mergeCell ref="S138:S140"/>
    <mergeCell ref="B135:B137"/>
    <mergeCell ref="C135:C137"/>
    <mergeCell ref="D135:D137"/>
    <mergeCell ref="E135:E137"/>
    <mergeCell ref="O135:O137"/>
    <mergeCell ref="P135:P137"/>
    <mergeCell ref="Q135:Q137"/>
    <mergeCell ref="R135:R137"/>
    <mergeCell ref="S135:S137"/>
    <mergeCell ref="W43:W45"/>
    <mergeCell ref="X43:X45"/>
    <mergeCell ref="B132:B134"/>
    <mergeCell ref="C132:C134"/>
    <mergeCell ref="D132:D134"/>
    <mergeCell ref="E132:E134"/>
    <mergeCell ref="O132:O134"/>
    <mergeCell ref="P132:P134"/>
    <mergeCell ref="Q132:Q134"/>
    <mergeCell ref="R132:R134"/>
    <mergeCell ref="S132:S134"/>
    <mergeCell ref="T132:T134"/>
    <mergeCell ref="U132:U134"/>
    <mergeCell ref="V132:V134"/>
    <mergeCell ref="W132:W134"/>
    <mergeCell ref="X132:X134"/>
    <mergeCell ref="S70:S72"/>
    <mergeCell ref="T70:T72"/>
    <mergeCell ref="W70:W72"/>
    <mergeCell ref="X70:X72"/>
    <mergeCell ref="H114:H116"/>
    <mergeCell ref="G114:G116"/>
    <mergeCell ref="O61:O63"/>
    <mergeCell ref="B114:B116"/>
    <mergeCell ref="W37:W39"/>
    <mergeCell ref="X37:X39"/>
    <mergeCell ref="B40:B42"/>
    <mergeCell ref="C40:C42"/>
    <mergeCell ref="D40:D42"/>
    <mergeCell ref="E40:E42"/>
    <mergeCell ref="O40:O42"/>
    <mergeCell ref="P40:P42"/>
    <mergeCell ref="Q40:Q42"/>
    <mergeCell ref="R40:R42"/>
    <mergeCell ref="S40:S42"/>
    <mergeCell ref="T40:T42"/>
    <mergeCell ref="U40:U42"/>
    <mergeCell ref="V40:V42"/>
    <mergeCell ref="W40:W42"/>
    <mergeCell ref="X40:X42"/>
    <mergeCell ref="B37:B39"/>
    <mergeCell ref="C37:C39"/>
    <mergeCell ref="D37:D39"/>
    <mergeCell ref="C96:C98"/>
    <mergeCell ref="C90:C92"/>
    <mergeCell ref="B93:B95"/>
    <mergeCell ref="B111:B113"/>
    <mergeCell ref="C111:C113"/>
    <mergeCell ref="C114:C116"/>
    <mergeCell ref="D114:D116"/>
    <mergeCell ref="E114:E116"/>
    <mergeCell ref="D111:D113"/>
    <mergeCell ref="E111:E113"/>
    <mergeCell ref="B96:B98"/>
    <mergeCell ref="D93:D95"/>
    <mergeCell ref="D96:D98"/>
    <mergeCell ref="E93:E95"/>
    <mergeCell ref="B102:B104"/>
    <mergeCell ref="C102:C104"/>
    <mergeCell ref="D102:D104"/>
    <mergeCell ref="E102:E104"/>
    <mergeCell ref="B105:B107"/>
    <mergeCell ref="C105:C107"/>
    <mergeCell ref="D105:D107"/>
    <mergeCell ref="E105:E107"/>
    <mergeCell ref="B108:B110"/>
    <mergeCell ref="C108:C110"/>
    <mergeCell ref="G52:G54"/>
    <mergeCell ref="H52:H54"/>
    <mergeCell ref="B87:B89"/>
    <mergeCell ref="D90:D92"/>
    <mergeCell ref="D87:D89"/>
    <mergeCell ref="P70:P72"/>
    <mergeCell ref="Q70:Q72"/>
    <mergeCell ref="J114:J116"/>
    <mergeCell ref="L114:L116"/>
    <mergeCell ref="I114:I116"/>
    <mergeCell ref="N114:N116"/>
    <mergeCell ref="C99:C101"/>
    <mergeCell ref="D99:D101"/>
    <mergeCell ref="C93:C95"/>
    <mergeCell ref="E99:E101"/>
    <mergeCell ref="E96:E98"/>
    <mergeCell ref="B90:B92"/>
    <mergeCell ref="E90:E92"/>
    <mergeCell ref="A79:B79"/>
    <mergeCell ref="A80:B80"/>
    <mergeCell ref="A76:B78"/>
    <mergeCell ref="C81:C83"/>
    <mergeCell ref="A81:A83"/>
    <mergeCell ref="P93:P95"/>
    <mergeCell ref="Q16:Q18"/>
    <mergeCell ref="D16:D18"/>
    <mergeCell ref="A114:A116"/>
    <mergeCell ref="V13:V15"/>
    <mergeCell ref="X13:X15"/>
    <mergeCell ref="R13:R15"/>
    <mergeCell ref="O16:O18"/>
    <mergeCell ref="S87:S89"/>
    <mergeCell ref="D64:D66"/>
    <mergeCell ref="E67:E69"/>
    <mergeCell ref="D13:D15"/>
    <mergeCell ref="P13:P15"/>
    <mergeCell ref="V28:V30"/>
    <mergeCell ref="E13:E15"/>
    <mergeCell ref="Q31:Q33"/>
    <mergeCell ref="O25:O27"/>
    <mergeCell ref="P25:P27"/>
    <mergeCell ref="E25:E27"/>
    <mergeCell ref="V16:V18"/>
    <mergeCell ref="S25:S27"/>
    <mergeCell ref="V25:V27"/>
    <mergeCell ref="E19:E21"/>
    <mergeCell ref="E16:E18"/>
    <mergeCell ref="E22:E24"/>
    <mergeCell ref="E55:E57"/>
    <mergeCell ref="K52:K54"/>
    <mergeCell ref="U13:U15"/>
    <mergeCell ref="O19:O21"/>
    <mergeCell ref="D49:D51"/>
    <mergeCell ref="E49:E51"/>
    <mergeCell ref="O49:O51"/>
    <mergeCell ref="N52:N54"/>
    <mergeCell ref="I13:I15"/>
    <mergeCell ref="L13:L15"/>
    <mergeCell ref="T19:T21"/>
    <mergeCell ref="D28:D30"/>
    <mergeCell ref="E28:E30"/>
    <mergeCell ref="P37:P39"/>
    <mergeCell ref="Q37:Q39"/>
    <mergeCell ref="R37:R39"/>
    <mergeCell ref="S37:S39"/>
    <mergeCell ref="E37:E39"/>
    <mergeCell ref="O37:O39"/>
    <mergeCell ref="D43:D45"/>
    <mergeCell ref="E43:E45"/>
    <mergeCell ref="O43:O45"/>
    <mergeCell ref="T16:T18"/>
    <mergeCell ref="S16:S18"/>
    <mergeCell ref="P84:P86"/>
    <mergeCell ref="E87:E89"/>
    <mergeCell ref="D84:D86"/>
    <mergeCell ref="P61:P63"/>
    <mergeCell ref="O76:O78"/>
    <mergeCell ref="X19:X21"/>
    <mergeCell ref="C84:C86"/>
    <mergeCell ref="S64:S66"/>
    <mergeCell ref="R55:R57"/>
    <mergeCell ref="W22:W24"/>
    <mergeCell ref="X52:X54"/>
    <mergeCell ref="X28:X30"/>
    <mergeCell ref="V22:V24"/>
    <mergeCell ref="T58:T60"/>
    <mergeCell ref="T55:T57"/>
    <mergeCell ref="X25:X27"/>
    <mergeCell ref="W31:W33"/>
    <mergeCell ref="D22:D24"/>
    <mergeCell ref="D19:D21"/>
    <mergeCell ref="D31:D33"/>
    <mergeCell ref="O84:O86"/>
    <mergeCell ref="Q67:Q69"/>
    <mergeCell ref="Q73:Q75"/>
    <mergeCell ref="D76:D78"/>
    <mergeCell ref="O22:O24"/>
    <mergeCell ref="P19:P21"/>
    <mergeCell ref="S19:S21"/>
    <mergeCell ref="Q19:Q21"/>
    <mergeCell ref="Q22:Q24"/>
    <mergeCell ref="P22:P24"/>
    <mergeCell ref="S61:S63"/>
    <mergeCell ref="B19:B21"/>
    <mergeCell ref="C25:C27"/>
    <mergeCell ref="B25:B27"/>
    <mergeCell ref="B58:B60"/>
    <mergeCell ref="R58:R60"/>
    <mergeCell ref="D52:D54"/>
    <mergeCell ref="D25:D27"/>
    <mergeCell ref="C61:C63"/>
    <mergeCell ref="L52:L54"/>
    <mergeCell ref="E52:E54"/>
    <mergeCell ref="E31:E33"/>
    <mergeCell ref="E58:E60"/>
    <mergeCell ref="D58:D60"/>
    <mergeCell ref="D55:D57"/>
    <mergeCell ref="D61:D63"/>
    <mergeCell ref="E61:E63"/>
    <mergeCell ref="J52:J54"/>
    <mergeCell ref="K13:K15"/>
    <mergeCell ref="N13:N15"/>
    <mergeCell ref="M13:M15"/>
    <mergeCell ref="A87:A89"/>
    <mergeCell ref="B99:B101"/>
    <mergeCell ref="A84:A86"/>
    <mergeCell ref="B84:B86"/>
    <mergeCell ref="A90:A92"/>
    <mergeCell ref="A99:A101"/>
    <mergeCell ref="B81:B83"/>
    <mergeCell ref="B70:B72"/>
    <mergeCell ref="C70:C72"/>
    <mergeCell ref="A70:A72"/>
    <mergeCell ref="C76:C78"/>
    <mergeCell ref="C87:C89"/>
    <mergeCell ref="E84:E86"/>
    <mergeCell ref="E64:E66"/>
    <mergeCell ref="D67:D69"/>
    <mergeCell ref="D73:D75"/>
    <mergeCell ref="D70:D72"/>
    <mergeCell ref="E70:E72"/>
    <mergeCell ref="D81:D83"/>
    <mergeCell ref="E76:E78"/>
    <mergeCell ref="E73:E75"/>
    <mergeCell ref="H13:H15"/>
    <mergeCell ref="A5:A8"/>
    <mergeCell ref="A10:B10"/>
    <mergeCell ref="B13:B15"/>
    <mergeCell ref="C7:C8"/>
    <mergeCell ref="B5:B8"/>
    <mergeCell ref="C5:D6"/>
    <mergeCell ref="D7:D8"/>
    <mergeCell ref="A13:A15"/>
    <mergeCell ref="A11:B11"/>
    <mergeCell ref="A12:B12"/>
    <mergeCell ref="Q1:X1"/>
    <mergeCell ref="T13:T15"/>
    <mergeCell ref="C13:C15"/>
    <mergeCell ref="F13:F15"/>
    <mergeCell ref="O5:X5"/>
    <mergeCell ref="W13:W15"/>
    <mergeCell ref="S13:S15"/>
    <mergeCell ref="Q2:X3"/>
    <mergeCell ref="E5:E8"/>
    <mergeCell ref="Q7:Q8"/>
    <mergeCell ref="Q6:X6"/>
    <mergeCell ref="O6:O8"/>
    <mergeCell ref="F5:N5"/>
    <mergeCell ref="G13:G15"/>
    <mergeCell ref="J13:J15"/>
    <mergeCell ref="R7:X7"/>
    <mergeCell ref="F6:F8"/>
    <mergeCell ref="Q13:Q15"/>
    <mergeCell ref="A4:T4"/>
    <mergeCell ref="G7:G8"/>
    <mergeCell ref="G6:N6"/>
    <mergeCell ref="P6:P8"/>
    <mergeCell ref="H7:N7"/>
    <mergeCell ref="O13:O15"/>
    <mergeCell ref="X16:X18"/>
    <mergeCell ref="X22:X24"/>
    <mergeCell ref="S55:S57"/>
    <mergeCell ref="S58:S60"/>
    <mergeCell ref="O55:O57"/>
    <mergeCell ref="P58:P60"/>
    <mergeCell ref="O58:O60"/>
    <mergeCell ref="P52:P54"/>
    <mergeCell ref="X31:X33"/>
    <mergeCell ref="W28:W30"/>
    <mergeCell ref="P16:P18"/>
    <mergeCell ref="X55:X57"/>
    <mergeCell ref="Q52:Q54"/>
    <mergeCell ref="S31:S33"/>
    <mergeCell ref="T31:T33"/>
    <mergeCell ref="W25:W27"/>
    <mergeCell ref="W19:W21"/>
    <mergeCell ref="V19:V21"/>
    <mergeCell ref="U19:U21"/>
    <mergeCell ref="W16:W18"/>
    <mergeCell ref="R16:R18"/>
    <mergeCell ref="U16:U18"/>
    <mergeCell ref="O28:O30"/>
    <mergeCell ref="P28:P30"/>
    <mergeCell ref="A73:A75"/>
    <mergeCell ref="A52:A54"/>
    <mergeCell ref="C55:C57"/>
    <mergeCell ref="A64:A66"/>
    <mergeCell ref="A67:A69"/>
    <mergeCell ref="C64:C66"/>
    <mergeCell ref="B73:B75"/>
    <mergeCell ref="B43:B45"/>
    <mergeCell ref="C43:C45"/>
    <mergeCell ref="A61:A63"/>
    <mergeCell ref="A55:A60"/>
    <mergeCell ref="C67:C69"/>
    <mergeCell ref="B67:B69"/>
    <mergeCell ref="C58:C60"/>
    <mergeCell ref="B55:B57"/>
    <mergeCell ref="B64:B66"/>
    <mergeCell ref="C73:C75"/>
    <mergeCell ref="B61:B63"/>
    <mergeCell ref="B46:B48"/>
    <mergeCell ref="C46:C48"/>
    <mergeCell ref="A16:A18"/>
    <mergeCell ref="A22:A24"/>
    <mergeCell ref="A25:A27"/>
    <mergeCell ref="B31:B33"/>
    <mergeCell ref="C31:C33"/>
    <mergeCell ref="A19:A21"/>
    <mergeCell ref="C16:C18"/>
    <mergeCell ref="B22:B24"/>
    <mergeCell ref="B52:B54"/>
    <mergeCell ref="C52:C54"/>
    <mergeCell ref="B28:B30"/>
    <mergeCell ref="C28:C30"/>
    <mergeCell ref="B16:B18"/>
    <mergeCell ref="C19:C21"/>
    <mergeCell ref="C22:C24"/>
    <mergeCell ref="B49:B51"/>
    <mergeCell ref="C49:C51"/>
    <mergeCell ref="B34:B36"/>
    <mergeCell ref="C34:C36"/>
    <mergeCell ref="Q90:Q92"/>
    <mergeCell ref="O90:O92"/>
    <mergeCell ref="O111:O113"/>
    <mergeCell ref="Q87:Q89"/>
    <mergeCell ref="P114:P116"/>
    <mergeCell ref="P96:P98"/>
    <mergeCell ref="Q96:Q98"/>
    <mergeCell ref="O114:O116"/>
    <mergeCell ref="O87:O89"/>
    <mergeCell ref="O99:O101"/>
    <mergeCell ref="O96:O98"/>
    <mergeCell ref="O93:O95"/>
    <mergeCell ref="Q114:Q116"/>
    <mergeCell ref="Q99:Q101"/>
    <mergeCell ref="P87:P89"/>
    <mergeCell ref="Q93:Q95"/>
    <mergeCell ref="P90:P92"/>
    <mergeCell ref="O102:O104"/>
    <mergeCell ref="P102:P104"/>
    <mergeCell ref="Q102:Q104"/>
    <mergeCell ref="Q105:Q107"/>
    <mergeCell ref="Q108:Q110"/>
    <mergeCell ref="O105:O107"/>
    <mergeCell ref="P105:P107"/>
    <mergeCell ref="M114:M116"/>
    <mergeCell ref="A153:B155"/>
    <mergeCell ref="C153:C155"/>
    <mergeCell ref="D129:D131"/>
    <mergeCell ref="D150:D152"/>
    <mergeCell ref="D141:D143"/>
    <mergeCell ref="D147:D149"/>
    <mergeCell ref="Q141:Q143"/>
    <mergeCell ref="O129:O131"/>
    <mergeCell ref="O141:O143"/>
    <mergeCell ref="A141:A143"/>
    <mergeCell ref="B141:B143"/>
    <mergeCell ref="B129:B131"/>
    <mergeCell ref="A129:A131"/>
    <mergeCell ref="C147:C149"/>
    <mergeCell ref="E129:E131"/>
    <mergeCell ref="Q153:Q155"/>
    <mergeCell ref="P150:P152"/>
    <mergeCell ref="E147:E149"/>
    <mergeCell ref="Q150:Q152"/>
    <mergeCell ref="P153:P155"/>
    <mergeCell ref="O153:O155"/>
    <mergeCell ref="O150:O152"/>
    <mergeCell ref="Q117:Q119"/>
    <mergeCell ref="Q147:Q149"/>
    <mergeCell ref="O147:O149"/>
    <mergeCell ref="A117:A119"/>
    <mergeCell ref="B120:B122"/>
    <mergeCell ref="C117:C119"/>
    <mergeCell ref="C120:C122"/>
    <mergeCell ref="B117:B119"/>
    <mergeCell ref="A150:B152"/>
    <mergeCell ref="C141:C143"/>
    <mergeCell ref="C129:C131"/>
    <mergeCell ref="C126:C128"/>
    <mergeCell ref="C150:C152"/>
    <mergeCell ref="B147:B149"/>
    <mergeCell ref="A147:A149"/>
    <mergeCell ref="A120:A122"/>
    <mergeCell ref="B123:B125"/>
    <mergeCell ref="C123:C125"/>
    <mergeCell ref="A123:A125"/>
    <mergeCell ref="A126:A128"/>
    <mergeCell ref="B126:B128"/>
    <mergeCell ref="E117:E119"/>
    <mergeCell ref="P147:P149"/>
    <mergeCell ref="O123:O125"/>
    <mergeCell ref="O126:O128"/>
    <mergeCell ref="O117:O119"/>
    <mergeCell ref="D153:D155"/>
    <mergeCell ref="E153:E155"/>
    <mergeCell ref="D117:D119"/>
    <mergeCell ref="D126:D128"/>
    <mergeCell ref="D123:D125"/>
    <mergeCell ref="P117:P119"/>
    <mergeCell ref="D120:D122"/>
    <mergeCell ref="E120:E122"/>
    <mergeCell ref="O120:O122"/>
    <mergeCell ref="E141:E143"/>
    <mergeCell ref="E126:E128"/>
    <mergeCell ref="E123:E125"/>
    <mergeCell ref="E150:E152"/>
    <mergeCell ref="P120:P122"/>
    <mergeCell ref="R129:R131"/>
    <mergeCell ref="P123:P125"/>
    <mergeCell ref="U141:U143"/>
    <mergeCell ref="W141:W143"/>
    <mergeCell ref="T135:T137"/>
    <mergeCell ref="U135:U137"/>
    <mergeCell ref="V135:V137"/>
    <mergeCell ref="W135:W137"/>
    <mergeCell ref="X135:X137"/>
    <mergeCell ref="U138:U140"/>
    <mergeCell ref="V138:V140"/>
    <mergeCell ref="W138:W140"/>
    <mergeCell ref="X138:X140"/>
    <mergeCell ref="X117:X119"/>
    <mergeCell ref="U117:U119"/>
    <mergeCell ref="X120:X122"/>
    <mergeCell ref="W120:W122"/>
    <mergeCell ref="V117:V119"/>
    <mergeCell ref="X129:X131"/>
    <mergeCell ref="W123:W125"/>
    <mergeCell ref="U126:U128"/>
    <mergeCell ref="W126:W128"/>
    <mergeCell ref="X126:X128"/>
    <mergeCell ref="W117:W119"/>
    <mergeCell ref="U120:U122"/>
    <mergeCell ref="V120:V122"/>
    <mergeCell ref="V123:V125"/>
    <mergeCell ref="X123:X125"/>
    <mergeCell ref="V126:V128"/>
    <mergeCell ref="V129:V131"/>
    <mergeCell ref="R153:R155"/>
    <mergeCell ref="R117:R119"/>
    <mergeCell ref="S153:S155"/>
    <mergeCell ref="S150:S152"/>
    <mergeCell ref="U153:U155"/>
    <mergeCell ref="W153:W155"/>
    <mergeCell ref="X153:X155"/>
    <mergeCell ref="U150:U152"/>
    <mergeCell ref="W150:W152"/>
    <mergeCell ref="V153:V155"/>
    <mergeCell ref="V150:V152"/>
    <mergeCell ref="X150:X152"/>
    <mergeCell ref="T129:T131"/>
    <mergeCell ref="X147:X149"/>
    <mergeCell ref="X141:X143"/>
    <mergeCell ref="T147:T149"/>
    <mergeCell ref="T141:T143"/>
    <mergeCell ref="U129:U131"/>
    <mergeCell ref="T153:T155"/>
    <mergeCell ref="T150:T152"/>
    <mergeCell ref="W147:W149"/>
    <mergeCell ref="V141:V143"/>
    <mergeCell ref="V147:V149"/>
    <mergeCell ref="U147:U149"/>
    <mergeCell ref="T99:T101"/>
    <mergeCell ref="R111:R113"/>
    <mergeCell ref="R150:R152"/>
    <mergeCell ref="R147:R149"/>
    <mergeCell ref="R99:R101"/>
    <mergeCell ref="S99:S101"/>
    <mergeCell ref="S93:S95"/>
    <mergeCell ref="S90:S92"/>
    <mergeCell ref="R96:R98"/>
    <mergeCell ref="R114:R116"/>
    <mergeCell ref="S126:S128"/>
    <mergeCell ref="S129:S131"/>
    <mergeCell ref="T117:T119"/>
    <mergeCell ref="S114:S116"/>
    <mergeCell ref="S120:S122"/>
    <mergeCell ref="S117:S119"/>
    <mergeCell ref="S147:S149"/>
    <mergeCell ref="S141:S143"/>
    <mergeCell ref="R123:R125"/>
    <mergeCell ref="T144:T146"/>
    <mergeCell ref="T138:T140"/>
    <mergeCell ref="R102:R104"/>
    <mergeCell ref="S102:S104"/>
    <mergeCell ref="T102:T104"/>
    <mergeCell ref="W114:W116"/>
    <mergeCell ref="U123:U125"/>
    <mergeCell ref="T126:T128"/>
    <mergeCell ref="T123:T125"/>
    <mergeCell ref="T120:T122"/>
    <mergeCell ref="W129:W131"/>
    <mergeCell ref="U114:U116"/>
    <mergeCell ref="T114:T116"/>
    <mergeCell ref="V114:V116"/>
    <mergeCell ref="X93:X95"/>
    <mergeCell ref="U93:U95"/>
    <mergeCell ref="W93:W95"/>
    <mergeCell ref="T96:T98"/>
    <mergeCell ref="S96:S98"/>
    <mergeCell ref="U96:U98"/>
    <mergeCell ref="T111:T113"/>
    <mergeCell ref="U111:U113"/>
    <mergeCell ref="X76:X78"/>
    <mergeCell ref="T90:T92"/>
    <mergeCell ref="V93:V95"/>
    <mergeCell ref="U90:U92"/>
    <mergeCell ref="V90:V92"/>
    <mergeCell ref="W90:W92"/>
    <mergeCell ref="X90:X92"/>
    <mergeCell ref="X96:X98"/>
    <mergeCell ref="W96:W98"/>
    <mergeCell ref="V99:V101"/>
    <mergeCell ref="W99:W101"/>
    <mergeCell ref="X99:X101"/>
    <mergeCell ref="V96:V98"/>
    <mergeCell ref="S111:S113"/>
    <mergeCell ref="U99:U101"/>
    <mergeCell ref="T93:T95"/>
    <mergeCell ref="X114:X116"/>
    <mergeCell ref="S84:S86"/>
    <mergeCell ref="V64:V66"/>
    <mergeCell ref="T73:T75"/>
    <mergeCell ref="V76:V78"/>
    <mergeCell ref="U67:U69"/>
    <mergeCell ref="T87:T89"/>
    <mergeCell ref="V87:V89"/>
    <mergeCell ref="R64:R66"/>
    <mergeCell ref="V84:V86"/>
    <mergeCell ref="S76:S78"/>
    <mergeCell ref="V111:V113"/>
    <mergeCell ref="W111:W113"/>
    <mergeCell ref="X111:X113"/>
    <mergeCell ref="X73:X75"/>
    <mergeCell ref="W73:W75"/>
    <mergeCell ref="W84:W86"/>
    <mergeCell ref="T84:T86"/>
    <mergeCell ref="V73:V75"/>
    <mergeCell ref="U73:U75"/>
    <mergeCell ref="T76:T78"/>
    <mergeCell ref="X87:X89"/>
    <mergeCell ref="W87:W89"/>
    <mergeCell ref="U87:U89"/>
    <mergeCell ref="U84:U86"/>
    <mergeCell ref="W76:W78"/>
    <mergeCell ref="U76:U78"/>
    <mergeCell ref="T52:T54"/>
    <mergeCell ref="X67:X69"/>
    <mergeCell ref="X58:X60"/>
    <mergeCell ref="X64:X66"/>
    <mergeCell ref="X61:X63"/>
    <mergeCell ref="U64:U66"/>
    <mergeCell ref="U58:U60"/>
    <mergeCell ref="V58:V60"/>
    <mergeCell ref="U61:U63"/>
    <mergeCell ref="W58:W60"/>
    <mergeCell ref="V61:V63"/>
    <mergeCell ref="T61:T63"/>
    <mergeCell ref="X84:X86"/>
    <mergeCell ref="W67:W69"/>
    <mergeCell ref="W64:W66"/>
    <mergeCell ref="W55:W57"/>
    <mergeCell ref="W61:W63"/>
    <mergeCell ref="W52:W54"/>
    <mergeCell ref="U70:U72"/>
    <mergeCell ref="V70:V72"/>
    <mergeCell ref="U55:U57"/>
    <mergeCell ref="K114:K116"/>
    <mergeCell ref="P99:P101"/>
    <mergeCell ref="S73:S75"/>
    <mergeCell ref="F114:F116"/>
    <mergeCell ref="V67:V69"/>
    <mergeCell ref="T67:T69"/>
    <mergeCell ref="T64:T66"/>
    <mergeCell ref="O73:O75"/>
    <mergeCell ref="P76:P78"/>
    <mergeCell ref="P67:P69"/>
    <mergeCell ref="P64:P66"/>
    <mergeCell ref="P73:P75"/>
    <mergeCell ref="S67:S69"/>
    <mergeCell ref="R93:R95"/>
    <mergeCell ref="R90:R92"/>
    <mergeCell ref="R87:R89"/>
    <mergeCell ref="R84:R86"/>
    <mergeCell ref="R76:R78"/>
    <mergeCell ref="R73:R75"/>
    <mergeCell ref="R67:R69"/>
    <mergeCell ref="O67:O69"/>
    <mergeCell ref="O64:O66"/>
    <mergeCell ref="P111:P113"/>
    <mergeCell ref="Q111:Q113"/>
    <mergeCell ref="Q64:Q66"/>
    <mergeCell ref="Q76:Q78"/>
    <mergeCell ref="Q61:Q63"/>
    <mergeCell ref="I52:I54"/>
    <mergeCell ref="Q58:Q60"/>
    <mergeCell ref="P31:P33"/>
    <mergeCell ref="R61:R63"/>
    <mergeCell ref="P55:P57"/>
    <mergeCell ref="Q49:Q51"/>
    <mergeCell ref="R49:R51"/>
    <mergeCell ref="Q55:Q57"/>
    <mergeCell ref="R31:R33"/>
    <mergeCell ref="P49:P51"/>
    <mergeCell ref="R70:R72"/>
    <mergeCell ref="O31:O33"/>
    <mergeCell ref="O52:O54"/>
    <mergeCell ref="M52:M54"/>
    <mergeCell ref="O70:O72"/>
    <mergeCell ref="U31:U33"/>
    <mergeCell ref="U22:U24"/>
    <mergeCell ref="V31:V33"/>
    <mergeCell ref="V52:V54"/>
    <mergeCell ref="P43:P45"/>
    <mergeCell ref="Q43:Q45"/>
    <mergeCell ref="R43:R45"/>
    <mergeCell ref="S43:S45"/>
    <mergeCell ref="T43:T45"/>
    <mergeCell ref="U43:U45"/>
    <mergeCell ref="V43:V45"/>
    <mergeCell ref="T37:T39"/>
    <mergeCell ref="U37:U39"/>
    <mergeCell ref="V37:V39"/>
    <mergeCell ref="V34:V36"/>
    <mergeCell ref="V46:V48"/>
    <mergeCell ref="Q84:Q86"/>
    <mergeCell ref="T49:T51"/>
    <mergeCell ref="U49:U51"/>
    <mergeCell ref="V49:V51"/>
    <mergeCell ref="W49:W51"/>
    <mergeCell ref="X49:X51"/>
    <mergeCell ref="R19:R21"/>
    <mergeCell ref="R22:R24"/>
    <mergeCell ref="S22:S24"/>
    <mergeCell ref="V55:V57"/>
    <mergeCell ref="T25:T27"/>
    <mergeCell ref="U28:U30"/>
    <mergeCell ref="R52:R54"/>
    <mergeCell ref="Q25:Q27"/>
    <mergeCell ref="U52:U54"/>
    <mergeCell ref="R28:R30"/>
    <mergeCell ref="S28:S30"/>
    <mergeCell ref="T28:T30"/>
    <mergeCell ref="R25:R27"/>
    <mergeCell ref="S49:S51"/>
    <mergeCell ref="U25:U27"/>
    <mergeCell ref="T22:T24"/>
    <mergeCell ref="Q28:Q30"/>
    <mergeCell ref="S52:S54"/>
    <mergeCell ref="U144:U146"/>
    <mergeCell ref="V144:V146"/>
    <mergeCell ref="Q120:Q122"/>
    <mergeCell ref="R120:R122"/>
    <mergeCell ref="Q123:Q125"/>
    <mergeCell ref="W144:W146"/>
    <mergeCell ref="X144:X146"/>
    <mergeCell ref="B144:B146"/>
    <mergeCell ref="C144:C146"/>
    <mergeCell ref="D144:D146"/>
    <mergeCell ref="E144:E146"/>
    <mergeCell ref="O144:O146"/>
    <mergeCell ref="P144:P146"/>
    <mergeCell ref="Q144:Q146"/>
    <mergeCell ref="R144:R146"/>
    <mergeCell ref="S144:S146"/>
    <mergeCell ref="R141:R143"/>
    <mergeCell ref="P141:P143"/>
    <mergeCell ref="R126:R128"/>
    <mergeCell ref="Q129:Q131"/>
    <mergeCell ref="Q126:Q128"/>
    <mergeCell ref="P129:P131"/>
    <mergeCell ref="P126:P128"/>
    <mergeCell ref="S123:S125"/>
    <mergeCell ref="D108:D110"/>
    <mergeCell ref="E108:E110"/>
    <mergeCell ref="O108:O110"/>
    <mergeCell ref="P108:P110"/>
    <mergeCell ref="V105:V107"/>
    <mergeCell ref="W105:W107"/>
    <mergeCell ref="X105:X107"/>
    <mergeCell ref="U102:U104"/>
    <mergeCell ref="V102:V104"/>
    <mergeCell ref="W102:W104"/>
    <mergeCell ref="X102:X104"/>
    <mergeCell ref="T108:T110"/>
    <mergeCell ref="U108:U110"/>
    <mergeCell ref="V108:V110"/>
    <mergeCell ref="W108:W110"/>
    <mergeCell ref="X108:X110"/>
    <mergeCell ref="R108:R110"/>
    <mergeCell ref="S108:S110"/>
    <mergeCell ref="R105:R107"/>
    <mergeCell ref="S105:S107"/>
    <mergeCell ref="T105:T107"/>
    <mergeCell ref="U105:U107"/>
  </mergeCells>
  <phoneticPr fontId="0" type="noConversion"/>
  <pageMargins left="0" right="0" top="0" bottom="0" header="0" footer="0"/>
  <pageSetup paperSize="9" scale="51" fitToHeight="100" orientation="landscape" horizontalDpi="180" verticalDpi="180" r:id="rId1"/>
  <rowBreaks count="5" manualBreakCount="5">
    <brk id="27" max="23" man="1"/>
    <brk id="60" max="23" man="1"/>
    <brk id="89" max="23" man="1"/>
    <brk id="116" max="23" man="1"/>
    <brk id="143" max="23" man="1"/>
  </rowBreaks>
  <colBreaks count="1" manualBreakCount="1">
    <brk id="24" max="154" man="1"/>
  </colBreaks>
  <ignoredErrors>
    <ignoredError sqref="G120 G1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2020-04-23T01:57:04Z</cp:lastPrinted>
  <dcterms:created xsi:type="dcterms:W3CDTF">2006-09-28T05:33:49Z</dcterms:created>
  <dcterms:modified xsi:type="dcterms:W3CDTF">2024-09-26T09:55:12Z</dcterms:modified>
</cp:coreProperties>
</file>