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Лист1" sheetId="1" r:id="rId1"/>
  </sheets>
  <definedNames>
    <definedName name="_xlnm.Print_Area" localSheetId="0">Лист1!$A$1:$V$113</definedName>
  </definedNames>
  <calcPr calcId="162913"/>
</workbook>
</file>

<file path=xl/calcChain.xml><?xml version="1.0" encoding="utf-8"?>
<calcChain xmlns="http://schemas.openxmlformats.org/spreadsheetml/2006/main">
  <c r="G84" i="1" l="1"/>
  <c r="G86" i="1"/>
  <c r="G83" i="1"/>
  <c r="G85" i="1"/>
  <c r="G82" i="1"/>
  <c r="G113" i="1" l="1"/>
  <c r="I110" i="1"/>
  <c r="J110" i="1"/>
  <c r="K110" i="1"/>
  <c r="L110" i="1"/>
  <c r="M110" i="1"/>
  <c r="H110" i="1"/>
  <c r="I109" i="1"/>
  <c r="J109" i="1"/>
  <c r="K109" i="1"/>
  <c r="L109" i="1"/>
  <c r="M109" i="1"/>
  <c r="H109" i="1"/>
  <c r="I92" i="1"/>
  <c r="J92" i="1"/>
  <c r="K92" i="1"/>
  <c r="L92" i="1"/>
  <c r="M92" i="1"/>
  <c r="I91" i="1"/>
  <c r="J91" i="1"/>
  <c r="K91" i="1"/>
  <c r="L91" i="1"/>
  <c r="M91" i="1"/>
  <c r="H92" i="1"/>
  <c r="G92" i="1" s="1"/>
  <c r="H91" i="1"/>
  <c r="G91" i="1" s="1"/>
  <c r="G107" i="1"/>
  <c r="G106" i="1"/>
  <c r="G104" i="1"/>
  <c r="G103" i="1"/>
  <c r="G100" i="1"/>
  <c r="G101" i="1" l="1"/>
  <c r="G98" i="1"/>
  <c r="G97" i="1"/>
  <c r="G95" i="1"/>
  <c r="G94" i="1"/>
  <c r="G80" i="1"/>
  <c r="G79" i="1"/>
  <c r="J73" i="1"/>
  <c r="K73" i="1"/>
  <c r="L73" i="1"/>
  <c r="M73" i="1"/>
  <c r="I73" i="1"/>
  <c r="I74" i="1"/>
  <c r="J74" i="1"/>
  <c r="K74" i="1"/>
  <c r="L74" i="1"/>
  <c r="M74" i="1"/>
  <c r="H74" i="1"/>
  <c r="H73" i="1"/>
  <c r="G77" i="1"/>
  <c r="G76" i="1"/>
  <c r="I60" i="1"/>
  <c r="J60" i="1"/>
  <c r="K60" i="1"/>
  <c r="L60" i="1"/>
  <c r="M60" i="1"/>
  <c r="H60" i="1"/>
  <c r="G63" i="1"/>
  <c r="G62" i="1"/>
  <c r="G54" i="1"/>
  <c r="G53" i="1"/>
  <c r="G51" i="1"/>
  <c r="G50" i="1"/>
  <c r="P52" i="1"/>
  <c r="P49" i="1"/>
  <c r="G42" i="1"/>
  <c r="G41" i="1"/>
  <c r="I39" i="1"/>
  <c r="J39" i="1"/>
  <c r="K39" i="1"/>
  <c r="L39" i="1"/>
  <c r="M39" i="1"/>
  <c r="H39" i="1"/>
  <c r="I38" i="1"/>
  <c r="J38" i="1"/>
  <c r="K38" i="1"/>
  <c r="L38" i="1"/>
  <c r="M38" i="1"/>
  <c r="H38" i="1"/>
  <c r="I18" i="1"/>
  <c r="J18" i="1"/>
  <c r="K18" i="1"/>
  <c r="L18" i="1"/>
  <c r="M18" i="1"/>
  <c r="I17" i="1"/>
  <c r="J17" i="1"/>
  <c r="K17" i="1"/>
  <c r="L17" i="1"/>
  <c r="M17" i="1"/>
  <c r="H18" i="1"/>
  <c r="H17" i="1"/>
  <c r="G36" i="1"/>
  <c r="G35" i="1"/>
  <c r="G33" i="1"/>
  <c r="G32" i="1"/>
  <c r="P28" i="1"/>
  <c r="G30" i="1"/>
  <c r="G29" i="1"/>
  <c r="G26" i="1"/>
  <c r="M19" i="1"/>
  <c r="M22" i="1"/>
  <c r="M25" i="1"/>
  <c r="M28" i="1"/>
  <c r="M31" i="1"/>
  <c r="M34" i="1"/>
  <c r="M40" i="1"/>
  <c r="M47" i="1"/>
  <c r="M48" i="1"/>
  <c r="M49" i="1"/>
  <c r="M61" i="1"/>
  <c r="M59" i="1" s="1"/>
  <c r="M75" i="1"/>
  <c r="M78" i="1"/>
  <c r="M82" i="1"/>
  <c r="M83" i="1"/>
  <c r="M84" i="1"/>
  <c r="M93" i="1"/>
  <c r="M96" i="1"/>
  <c r="M99" i="1"/>
  <c r="M102" i="1"/>
  <c r="M105" i="1"/>
  <c r="G39" i="1" l="1"/>
  <c r="G38" i="1"/>
  <c r="M37" i="1"/>
  <c r="G18" i="1"/>
  <c r="M81" i="1"/>
  <c r="M90" i="1"/>
  <c r="M72" i="1"/>
  <c r="M66" i="1"/>
  <c r="M16" i="1"/>
  <c r="M46" i="1"/>
  <c r="M58" i="1"/>
  <c r="M65" i="1"/>
  <c r="G24" i="1"/>
  <c r="G23" i="1"/>
  <c r="G21" i="1"/>
  <c r="G20" i="1"/>
  <c r="M113" i="1" l="1"/>
  <c r="M108" i="1"/>
  <c r="M112" i="1"/>
  <c r="M64" i="1"/>
  <c r="G17" i="1"/>
  <c r="L31" i="1"/>
  <c r="K31" i="1"/>
  <c r="J31" i="1"/>
  <c r="I31" i="1"/>
  <c r="H31" i="1"/>
  <c r="M111" i="1" l="1"/>
  <c r="G31" i="1"/>
  <c r="G40" i="1" l="1"/>
  <c r="P40" i="1"/>
  <c r="L40" i="1"/>
  <c r="K40" i="1"/>
  <c r="J40" i="1"/>
  <c r="I40" i="1"/>
  <c r="H40" i="1"/>
  <c r="I83" i="1" l="1"/>
  <c r="J83" i="1"/>
  <c r="K83" i="1"/>
  <c r="L83" i="1"/>
  <c r="H83" i="1"/>
  <c r="I82" i="1"/>
  <c r="J82" i="1"/>
  <c r="K82" i="1"/>
  <c r="L82" i="1"/>
  <c r="H82" i="1"/>
  <c r="K81" i="1" l="1"/>
  <c r="J81" i="1"/>
  <c r="I81" i="1"/>
  <c r="L81" i="1"/>
  <c r="H81" i="1"/>
  <c r="L28" i="1"/>
  <c r="K28" i="1"/>
  <c r="J28" i="1"/>
  <c r="I28" i="1"/>
  <c r="H28" i="1"/>
  <c r="G28" i="1" l="1"/>
  <c r="G81" i="1"/>
  <c r="L105" i="1"/>
  <c r="K105" i="1"/>
  <c r="J105" i="1"/>
  <c r="I105" i="1"/>
  <c r="H105" i="1"/>
  <c r="G105" i="1" l="1"/>
  <c r="L47" i="1"/>
  <c r="L52" i="1"/>
  <c r="L61" i="1"/>
  <c r="L59" i="1" s="1"/>
  <c r="L65" i="1" l="1"/>
  <c r="I37" i="1"/>
  <c r="L37" i="1"/>
  <c r="H37" i="1"/>
  <c r="J37" i="1"/>
  <c r="L34" i="1"/>
  <c r="K34" i="1"/>
  <c r="J34" i="1"/>
  <c r="I34" i="1"/>
  <c r="H34" i="1"/>
  <c r="G34" i="1" l="1"/>
  <c r="K37" i="1"/>
  <c r="K25" i="1"/>
  <c r="K61" i="1" l="1"/>
  <c r="K59" i="1" s="1"/>
  <c r="J61" i="1"/>
  <c r="J59" i="1" s="1"/>
  <c r="I61" i="1"/>
  <c r="I59" i="1" s="1"/>
  <c r="H61" i="1"/>
  <c r="H59" i="1" s="1"/>
  <c r="G61" i="1" l="1"/>
  <c r="J25" i="1"/>
  <c r="L25" i="1"/>
  <c r="L16" i="1" l="1"/>
  <c r="J16" i="1"/>
  <c r="K16" i="1"/>
  <c r="J84" i="1"/>
  <c r="K84" i="1"/>
  <c r="L84" i="1"/>
  <c r="H84" i="1"/>
  <c r="I84" i="1"/>
  <c r="I47" i="1"/>
  <c r="I65" i="1" s="1"/>
  <c r="L90" i="1"/>
  <c r="J47" i="1"/>
  <c r="K47" i="1"/>
  <c r="K65" i="1" s="1"/>
  <c r="I99" i="1"/>
  <c r="J99" i="1"/>
  <c r="K99" i="1"/>
  <c r="G37" i="1"/>
  <c r="I25" i="1"/>
  <c r="H47" i="1"/>
  <c r="L19" i="1"/>
  <c r="H99" i="1"/>
  <c r="H52" i="1"/>
  <c r="G27" i="1"/>
  <c r="H25" i="1"/>
  <c r="K48" i="1"/>
  <c r="K66" i="1" s="1"/>
  <c r="G22" i="1"/>
  <c r="I48" i="1"/>
  <c r="I66" i="1" s="1"/>
  <c r="I113" i="1" s="1"/>
  <c r="J48" i="1"/>
  <c r="J66" i="1" s="1"/>
  <c r="L48" i="1"/>
  <c r="L66" i="1" s="1"/>
  <c r="L58" i="1"/>
  <c r="H48" i="1"/>
  <c r="I102" i="1"/>
  <c r="J102" i="1"/>
  <c r="K102" i="1"/>
  <c r="H102" i="1"/>
  <c r="I22" i="1"/>
  <c r="J22" i="1"/>
  <c r="K22" i="1"/>
  <c r="L22" i="1"/>
  <c r="L99" i="1"/>
  <c r="L102" i="1"/>
  <c r="I49" i="1"/>
  <c r="L49" i="1"/>
  <c r="K49" i="1"/>
  <c r="J49" i="1"/>
  <c r="H49" i="1"/>
  <c r="K19" i="1"/>
  <c r="J19" i="1"/>
  <c r="I19" i="1"/>
  <c r="H19" i="1"/>
  <c r="L96" i="1"/>
  <c r="L93" i="1"/>
  <c r="L78" i="1"/>
  <c r="L75" i="1"/>
  <c r="K96" i="1"/>
  <c r="K93" i="1"/>
  <c r="K78" i="1"/>
  <c r="K75" i="1"/>
  <c r="J96" i="1"/>
  <c r="J93" i="1"/>
  <c r="J78" i="1"/>
  <c r="J75" i="1"/>
  <c r="I96" i="1"/>
  <c r="I93" i="1"/>
  <c r="I78" i="1"/>
  <c r="I75" i="1"/>
  <c r="H93" i="1"/>
  <c r="H96" i="1"/>
  <c r="H78" i="1"/>
  <c r="H75" i="1"/>
  <c r="G73" i="1"/>
  <c r="H22" i="1"/>
  <c r="G48" i="1" l="1"/>
  <c r="H65" i="1"/>
  <c r="H112" i="1" s="1"/>
  <c r="G47" i="1"/>
  <c r="I46" i="1"/>
  <c r="J65" i="1"/>
  <c r="H46" i="1"/>
  <c r="H66" i="1"/>
  <c r="H72" i="1"/>
  <c r="H108" i="1"/>
  <c r="K72" i="1"/>
  <c r="I16" i="1"/>
  <c r="K46" i="1"/>
  <c r="J90" i="1"/>
  <c r="J58" i="1"/>
  <c r="G59" i="1"/>
  <c r="L46" i="1"/>
  <c r="I58" i="1"/>
  <c r="K58" i="1"/>
  <c r="G74" i="1"/>
  <c r="G110" i="1" s="1"/>
  <c r="G96" i="1"/>
  <c r="G102" i="1"/>
  <c r="I64" i="1"/>
  <c r="I72" i="1"/>
  <c r="G49" i="1"/>
  <c r="G93" i="1"/>
  <c r="G99" i="1"/>
  <c r="G60" i="1"/>
  <c r="G25" i="1"/>
  <c r="H90" i="1"/>
  <c r="H16" i="1"/>
  <c r="J46" i="1"/>
  <c r="K108" i="1"/>
  <c r="J72" i="1"/>
  <c r="L72" i="1"/>
  <c r="L113" i="1"/>
  <c r="J113" i="1"/>
  <c r="G52" i="1"/>
  <c r="G78" i="1"/>
  <c r="K113" i="1"/>
  <c r="G19" i="1"/>
  <c r="H58" i="1"/>
  <c r="K90" i="1"/>
  <c r="I90" i="1"/>
  <c r="G75" i="1"/>
  <c r="L108" i="1"/>
  <c r="J108" i="1"/>
  <c r="G46" i="1" l="1"/>
  <c r="G16" i="1"/>
  <c r="J112" i="1"/>
  <c r="G58" i="1"/>
  <c r="I112" i="1"/>
  <c r="I111" i="1" s="1"/>
  <c r="I108" i="1"/>
  <c r="G65" i="1"/>
  <c r="G90" i="1"/>
  <c r="G72" i="1"/>
  <c r="L64" i="1"/>
  <c r="J64" i="1"/>
  <c r="L112" i="1"/>
  <c r="L111" i="1" s="1"/>
  <c r="K64" i="1"/>
  <c r="K112" i="1"/>
  <c r="K111" i="1" s="1"/>
  <c r="H113" i="1"/>
  <c r="G66" i="1"/>
  <c r="H64" i="1"/>
  <c r="G109" i="1"/>
  <c r="G108" i="1" s="1"/>
  <c r="J111" i="1" l="1"/>
  <c r="G112" i="1"/>
  <c r="G111" i="1" s="1"/>
  <c r="G64" i="1"/>
  <c r="H111" i="1"/>
</calcChain>
</file>

<file path=xl/comments1.xml><?xml version="1.0" encoding="utf-8"?>
<comments xmlns="http://schemas.openxmlformats.org/spreadsheetml/2006/main">
  <authors>
    <author>Автор</author>
  </authors>
  <commentList>
    <comment ref="B19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код 1910101</t>
        </r>
      </text>
    </comment>
    <comment ref="I2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19 1 01 10010</t>
        </r>
      </text>
    </comment>
    <comment ref="B22" authorId="0" shapeId="0">
      <text>
        <r>
          <rPr>
            <b/>
            <sz val="14"/>
            <color indexed="81"/>
            <rFont val="Tahoma"/>
            <family val="2"/>
            <charset val="204"/>
          </rPr>
          <t>из кода 1910100</t>
        </r>
      </text>
    </comment>
    <comment ref="I2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19 1 01 10020</t>
        </r>
      </text>
    </comment>
    <comment ref="I5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19 1 01 10020</t>
        </r>
      </text>
    </comment>
    <comment ref="I7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19 2 01 10010</t>
        </r>
      </text>
    </comment>
    <comment ref="I7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19 2 01 10020</t>
        </r>
      </text>
    </comment>
    <comment ref="I9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19 2 02 10010</t>
        </r>
      </text>
    </comment>
    <comment ref="B96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Код 1920200</t>
        </r>
      </text>
    </comment>
    <comment ref="I9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19 2 02 10030</t>
        </r>
      </text>
    </comment>
  </commentList>
</comments>
</file>

<file path=xl/sharedStrings.xml><?xml version="1.0" encoding="utf-8"?>
<sst xmlns="http://schemas.openxmlformats.org/spreadsheetml/2006/main" count="423" uniqueCount="96">
  <si>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</si>
  <si>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</si>
  <si>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</si>
  <si>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</si>
  <si>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</si>
  <si>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</si>
  <si>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</si>
  <si>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</si>
  <si>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</si>
  <si>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</si>
  <si>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</si>
  <si>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</si>
  <si>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</si>
  <si>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</si>
  <si>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</si>
  <si>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</si>
  <si>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</si>
  <si>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</si>
  <si>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Комитет по образованию муниципального района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</si>
  <si>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</si>
  <si>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</si>
  <si>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</si>
  <si>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Всего по муниципальной программе</t>
  </si>
  <si>
    <t>%</t>
  </si>
  <si>
    <t>Цель МП - Совершенствование системы, обеспечивающей общественную безопасность и защиту населения на территории Называевского муниципального района</t>
  </si>
  <si>
    <t xml:space="preserve">Задача 1 МП - Повышение качества и результативности мер по противодействию экстремизму и терроризму, обеспечению общественной безопасности и безопасности дорожного движения </t>
  </si>
  <si>
    <t xml:space="preserve">Цель подпрограммы "Профилактика правонарушений, предупреждение терроризма, экстремизма и обеспечение безопасности дорожного движения в Называевском муниципальном районе" - Повышение качества и результативности мер по противодействию экстремизму и терроризму, обеспечению общественной безопасности и безопасности дорожного движения  </t>
  </si>
  <si>
    <t>Задача 1 ПП - совершенствование социальной профилактики наркомании, предупреждение терроризма и экстремизма</t>
  </si>
  <si>
    <t>Мероприятие 1 Организация мероприятий, направленных на организацию молодежного волонтерского антинаркотического движения</t>
  </si>
  <si>
    <t>Мероприятие 2 Приобретение и распространение информационных просветительских материалов, наглядных пособий, буклетов, плакатов антинаркотической направленности, по предупреждению терроризма и экстремизма</t>
  </si>
  <si>
    <t>Задача 2 ПП - Совершенствование профилактики правонарушений и безнадзорности несовершеннолетних граждан</t>
  </si>
  <si>
    <t>Комитет по делам молодежи, физической культуре и спорта муниципального района</t>
  </si>
  <si>
    <t>Итого по подпрограмме "Профилактика правонарушений, предупреждение терроризма, экстремизма и обеспечение безопасности дорожного движения в Называевском муниципальном районе" муниципальной программы</t>
  </si>
  <si>
    <t xml:space="preserve">Задача 2 МП -Сокращение числа погибших и пострадавших в чрезвычайных ситуациях и предотвращение экономического ущерба от чрезвычайных ситуаций </t>
  </si>
  <si>
    <t>Цель подпрограммы "Защита населения и территории Называевского муниципального района от чрезвычайных ситуаций мирного и военного времени и совершенствование гражданской обороны" - повышение уровня защиты населения и территории Называевского муниципального района от опасностей военного времени и от угроз, возникающих при чрезвычайных ситуациях природного и техногенного характера</t>
  </si>
  <si>
    <t>Задача 1 ПП -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чрезвычайной ситуации</t>
  </si>
  <si>
    <t>КУ "Хозяйственно-диспетчерская и архивная служба администрации муниципального района"</t>
  </si>
  <si>
    <t>Задача 2 ПП - Совершенствование системы подготовки руководящего состава и  населения в области предупреждения и ликвидации чрезвычайных ситуаций</t>
  </si>
  <si>
    <t>Итого по подпрограмме "Защита населения и территории Называевского муниципального района от чрезвычайных ситуаций мирного и военного времени и совершенствование гражданской обороны" муниципальной программы</t>
  </si>
  <si>
    <t>Оснащенность ЕДДС необходимым оборудованием</t>
  </si>
  <si>
    <t>Обеспеченность методическими пособиями и литературой по вопросам ГО и ЧС</t>
  </si>
  <si>
    <t>Доля обученных из числа руководящего состава и специалистов звена ТП РСЧС</t>
  </si>
  <si>
    <t>Количество несовершеннолетних, занимающихся добровольческой деятельностью по пропаганде здорового образа жизни в молодежной среде</t>
  </si>
  <si>
    <t>человек</t>
  </si>
  <si>
    <t>шт.</t>
  </si>
  <si>
    <t>Количество проведенных мероприятий для детей из семей, находящихся в социально опасном положении</t>
  </si>
  <si>
    <t>Количество приобретенных просветительских материалов</t>
  </si>
  <si>
    <t>единиц</t>
  </si>
  <si>
    <t>Мероприятие 2: Материально-техническое обеспечение и укомплектование Единой дежурно-диспетчерской службы (ЕДДС) муниципального района, в рамках реализации АПК "Безопасный город"</t>
  </si>
  <si>
    <t>Мероприятие 1: Обучение и повышение квалификации руководителей  и специалистов в сфере предупреждения и ликвидации чрезвычайных ситуаций в рамках реализации АПК "Безопасный город"</t>
  </si>
  <si>
    <t>Основное мероприятие - совершенствование и поддержание в состоянии готовности сил и средств для предупреждения и ликвидации чрезвычайных ситуаций, в рамках реализации АПК "Безопасный город"</t>
  </si>
  <si>
    <t>Основное мероприятие: Совершенствование методов обучения населения способам защиты от опасностей, в рамках реализации АПК "Безопасный город"</t>
  </si>
  <si>
    <t>Мероприятие 1: Организация досуга детей из семей находящихся в социально опасном положении, проведение тематических мероприятий</t>
  </si>
  <si>
    <t>Приложение</t>
  </si>
  <si>
    <t>БУ НМР "Культура Называевского муниципального района"</t>
  </si>
  <si>
    <t>БУ НМР "Культура Называевского муниципального района", комитет по делам молодежи, физической культуре и спорта муниципального района</t>
  </si>
  <si>
    <t>БУ НМР "Культура Называевского района"</t>
  </si>
  <si>
    <t>БУ НМР "Культура Называевского района", комитет по образованию</t>
  </si>
  <si>
    <t>Основное мероприятие: Организационные меры по профилактике наркомании и предупреждению экстремизма и терроризма в муниципальном районе</t>
  </si>
  <si>
    <t>Уровень оснащенности муниципальных учреждений полиграфической продукцией</t>
  </si>
  <si>
    <t>Уровень оснащенности муниципальных учреждений приобретение стендов</t>
  </si>
  <si>
    <t>Освоение денежных средств , выделенных на участие в областных соревнованиях "Школа безопасности"</t>
  </si>
  <si>
    <t>Мероприятие 1: Ежегодное участие в областных соревнованиях "Безопасное колесо"</t>
  </si>
  <si>
    <t>Основное мероприятие : Организация мероприятий, направленных на комплексное решение проблем безнадзорности и правонарушений несовершеннолетних, работа с детьми по предупреждению асоциальных явлений</t>
  </si>
  <si>
    <t>Основное мероприятие : Профилактика дорожно-транспортных проишествий и нарушений правил дорожного движения, предупреждение детского дорожно-транспортного травматизма</t>
  </si>
  <si>
    <t>Задача 3 ПП - повышение уровня правовой культуры и предупреждение правонарушений и опасного поведения участников дорожного движения</t>
  </si>
  <si>
    <t>Сектор по мобилизационной подготовке, ГО и ЧС Администрации муниципального района</t>
  </si>
  <si>
    <t>Сектор по мобилизационной подготовке, ГО и ЧС  Администрации муниципального района</t>
  </si>
  <si>
    <t>Мероприятие 3. Осуществление личного страхования народных дружинников на период их участия в мероприятиях по охране общественного порядка</t>
  </si>
  <si>
    <t xml:space="preserve">Освоение денежных средств в полном объеме </t>
  </si>
  <si>
    <t>Мероприятие 2.Проведение акций, изготовление буклетов, брошюр, наглядных пособий, плакатов, листовок по пропаганде здорового образа жизни, профилактика правонарушений и соблюдение правил дорожного движения среди детей и подростков</t>
  </si>
  <si>
    <t>Количество изготовленных пропагандистских материалов</t>
  </si>
  <si>
    <t>ед</t>
  </si>
  <si>
    <t>Мероприятие 1: Создание и восполнение резерва материальных ресурсов в целях гражданской обороны и для ликвидации возможных  чрезвычайных ситуаций согласно утвержденным номенклатурам</t>
  </si>
  <si>
    <t>Освоение денежных средств, выделенных  на приобретение материальных запасов</t>
  </si>
  <si>
    <t>%.</t>
  </si>
  <si>
    <t>Мероприятие 2: Приобретение методических пособий для подготовки всех категорий населения муниципального района по вопросам гражданской обороны и защиты от чрезвычайных ситуаций</t>
  </si>
  <si>
    <t>Мероприятие 3: Организация работы площадок и выставок "Научись спасать жизнь" посредством волонтерского актива, организация тематических молодежных мероприятий</t>
  </si>
  <si>
    <t>Мероприятие 4: Организация работы по популяризации первой медицинской помощи и психологической поддержки среди населения в рамках реализации проекта "Научись спасать жизнь"</t>
  </si>
  <si>
    <t>Мероприятия 5:Участие в областных соревнованиях "Школа безопасности"</t>
  </si>
  <si>
    <t xml:space="preserve"> Отдел правового обеспечения управления делами Администрация Называевского муниципального района,   КУ "ХДАС НМР"</t>
  </si>
  <si>
    <t xml:space="preserve">Количество востановленных документов </t>
  </si>
  <si>
    <t>Освоение средств в полном объеме</t>
  </si>
  <si>
    <t xml:space="preserve">Основное мероприятие: Материально-технические мероприятия, связанные с предупреждением терроризма и экстремизма
</t>
  </si>
  <si>
    <t>Количество приобретенных памяток о профилактике мошенничества</t>
  </si>
  <si>
    <t>Количество буклетов, изготовленных  на тему профилактики алкоголизма</t>
  </si>
  <si>
    <t>Основное мероприятие: Обеспечение пожарной безопасности на территории Называевского муниципального района</t>
  </si>
  <si>
    <t>Мероприятие 1: Обеспечение первичных мер пожарной безопасности в границах Называевского муниципального района за границами городского и сельских населенных пунктов Называевского муниципального района</t>
  </si>
  <si>
    <t>Освоение выделенных средств в полном объеме</t>
  </si>
  <si>
    <t>Структура муниципальной программы «Участие в профилактике правонарушений, предупреждении терроризма, экстремизма и обеспечении  безопасности дорожного движения,  защита населения на территории Называевского муниципального района» на 2025-2030 годы</t>
  </si>
  <si>
    <t>Мероприятие 4. Оказание помощи в восстановлении утраченных документов неработающим и не имеющим постоянного источника доходов гражданам, освободившимся из мест лишения свободы и осужденным к наказаниям, не связанным с изоляцией от общества, а также гражданам без определенного места жительства, с целью дальнейшего трудоустройства  таких граждан в рамках социальной адаптации</t>
  </si>
  <si>
    <t>Мероприятие 5: Мероприятия по профилактике алкоголизма</t>
  </si>
  <si>
    <t>Мероприятие 6: Размещение информационно-справочных материалов в сфере социальной адаптации и трудоустройства неработающих и не имеющего постоянного источника доходов граждан, освободившихся из мест лишения свободы и осужденных к наказаниям, не связанным с изоляцией от общества на территории Называевского муниципального района Омской области, в том числе изготовление информационных стендов, плакатов, баннеров, листовок, опубликование информации в СМИ</t>
  </si>
  <si>
    <t>Мероприятие 1. Материально-технические мероприятия, направленные на профилактику правонарушений</t>
  </si>
  <si>
    <t xml:space="preserve"> Отдел правового обеспечения управления делами Администрации НМР,   БУК НМР "Культура", Омское ЛУ МВД России</t>
  </si>
  <si>
    <t xml:space="preserve">к постановлению Администрации муниципального
района от 19.12.2024 № 534                                                                                                           Приложение № 4 к муниципальной программе                               "Участие в профилактике правонарушений ,                                   предупреждении терроризма, экстремизма и обеспечении безопасности дорожного движения,    защита населения на территории Называевского муниципального района"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</si>
</sst>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р_._-;\-* #,##0.00\ _р_._-;_-* &quot;-&quot;??\ _р_._-;_-@_-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</font>
    <font>
      <sz val="8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3"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left" vertical="top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164" fontId="8" fillId="0" borderId="1" xfId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164" fontId="10" fillId="0" borderId="1" xfId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2" fontId="8" fillId="2" borderId="1" xfId="0" applyNumberFormat="1" applyFont="1" applyFill="1" applyBorder="1" applyAlignment="1">
      <alignment horizontal="center" vertical="top" wrapText="1"/>
    </xf>
    <xf numFmtId="164" fontId="8" fillId="2" borderId="1" xfId="1" applyFont="1" applyFill="1" applyBorder="1" applyAlignment="1">
      <alignment horizontal="center" vertical="top" wrapText="1"/>
    </xf>
    <xf numFmtId="2" fontId="8" fillId="0" borderId="3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top"/>
    </xf>
    <xf numFmtId="165" fontId="10" fillId="0" borderId="1" xfId="0" applyNumberFormat="1" applyFont="1" applyFill="1" applyBorder="1" applyAlignment="1">
      <alignment horizontal="center" vertical="top" wrapText="1"/>
    </xf>
    <xf numFmtId="2" fontId="8" fillId="3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right" vertical="top" wrapText="1"/>
    </xf>
    <xf numFmtId="2" fontId="8" fillId="0" borderId="1" xfId="1" applyNumberFormat="1" applyFont="1" applyFill="1" applyBorder="1" applyAlignment="1">
      <alignment horizontal="right" vertical="top" wrapText="1"/>
    </xf>
    <xf numFmtId="164" fontId="8" fillId="0" borderId="1" xfId="1" applyFont="1" applyFill="1" applyBorder="1" applyAlignment="1">
      <alignment horizontal="right" vertical="top" wrapText="1"/>
    </xf>
    <xf numFmtId="0" fontId="8" fillId="4" borderId="1" xfId="0" applyFont="1" applyFill="1" applyBorder="1" applyAlignment="1">
      <alignment horizontal="left" vertical="top" wrapText="1"/>
    </xf>
    <xf numFmtId="164" fontId="8" fillId="4" borderId="1" xfId="1" applyFont="1" applyFill="1" applyBorder="1" applyAlignment="1">
      <alignment horizontal="right" vertical="top" wrapText="1"/>
    </xf>
    <xf numFmtId="164" fontId="8" fillId="4" borderId="1" xfId="1" applyFont="1" applyFill="1" applyBorder="1" applyAlignment="1">
      <alignment horizontal="center" vertical="top" wrapText="1"/>
    </xf>
    <xf numFmtId="2" fontId="8" fillId="4" borderId="1" xfId="0" applyNumberFormat="1" applyFont="1" applyFill="1" applyBorder="1" applyAlignment="1">
      <alignment horizontal="right" vertical="top" wrapText="1"/>
    </xf>
    <xf numFmtId="2" fontId="8" fillId="4" borderId="1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top" wrapText="1"/>
    </xf>
    <xf numFmtId="0" fontId="9" fillId="2" borderId="9" xfId="0" applyFont="1" applyFill="1" applyBorder="1" applyAlignment="1">
      <alignment horizontal="left" vertical="top" wrapText="1"/>
    </xf>
    <xf numFmtId="0" fontId="9" fillId="2" borderId="10" xfId="0" applyFont="1" applyFill="1" applyBorder="1" applyAlignment="1">
      <alignment horizontal="left" vertical="top" wrapText="1"/>
    </xf>
    <xf numFmtId="0" fontId="9" fillId="2" borderId="11" xfId="0" applyFont="1" applyFill="1" applyBorder="1" applyAlignment="1">
      <alignment horizontal="left" vertical="top" wrapText="1"/>
    </xf>
    <xf numFmtId="0" fontId="9" fillId="2" borderId="1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center" vertical="top" wrapText="1"/>
    </xf>
    <xf numFmtId="0" fontId="8" fillId="5" borderId="4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5" borderId="4" xfId="0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left" vertical="justify" wrapText="1"/>
    </xf>
    <xf numFmtId="0" fontId="14" fillId="0" borderId="0" xfId="0" applyFont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4" borderId="7" xfId="0" applyFont="1" applyFill="1" applyBorder="1" applyAlignment="1">
      <alignment horizontal="left" vertical="top" wrapText="1"/>
    </xf>
    <xf numFmtId="0" fontId="8" fillId="4" borderId="8" xfId="0" applyFont="1" applyFill="1" applyBorder="1" applyAlignment="1">
      <alignment horizontal="left" vertical="top" wrapText="1"/>
    </xf>
    <xf numFmtId="0" fontId="8" fillId="4" borderId="9" xfId="0" applyFont="1" applyFill="1" applyBorder="1" applyAlignment="1">
      <alignment horizontal="left" vertical="top" wrapText="1"/>
    </xf>
    <xf numFmtId="0" fontId="8" fillId="4" borderId="10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horizontal="left" vertical="top" wrapText="1"/>
    </xf>
    <xf numFmtId="0" fontId="8" fillId="4" borderId="12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12" fillId="4" borderId="3" xfId="0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0" fontId="12" fillId="4" borderId="2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M113"/>
  <sheetViews>
    <sheetView tabSelected="1" view="pageBreakPreview" zoomScaleNormal="75" zoomScaleSheetLayoutView="10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sqref="A1:XFD1048576"/>
    </sheetView>
  </sheetViews>
  <sheetFormatPr defaultColWidth="9.140625" defaultRowHeight="15.75" x14ac:dyDescent="0.25"/>
  <cols>
    <col min="1" max="1" width="2.85546875" style="2" customWidth="1"/>
    <col min="2" max="2" width="28.5703125" style="2" customWidth="1"/>
    <col min="3" max="3" width="4.85546875" style="2" customWidth="1"/>
    <col min="4" max="4" width="5.28515625" style="2" customWidth="1"/>
    <col min="5" max="5" width="11.42578125" style="2" customWidth="1"/>
    <col min="6" max="6" width="15" style="2" customWidth="1"/>
    <col min="7" max="7" width="12" style="2" customWidth="1"/>
    <col min="8" max="8" width="10.7109375" style="2" customWidth="1"/>
    <col min="9" max="9" width="11.140625" style="2" customWidth="1"/>
    <col min="10" max="10" width="12.28515625" style="2" customWidth="1"/>
    <col min="11" max="11" width="11.7109375" style="2" customWidth="1"/>
    <col min="12" max="12" width="12.140625" style="2" customWidth="1"/>
    <col min="13" max="13" width="10.85546875" style="2" customWidth="1"/>
    <col min="14" max="14" width="11.5703125" style="2" customWidth="1"/>
    <col min="15" max="15" width="7.140625" style="2" customWidth="1"/>
    <col min="16" max="16" width="6.85546875" style="2" customWidth="1"/>
    <col min="17" max="17" width="7.28515625" style="2" customWidth="1"/>
    <col min="18" max="19" width="6.28515625" style="2" customWidth="1"/>
    <col min="20" max="20" width="6.42578125" style="2" customWidth="1"/>
    <col min="21" max="21" width="6.7109375" style="2" customWidth="1"/>
    <col min="22" max="22" width="6.85546875" style="2" customWidth="1"/>
    <col min="23" max="16384" width="9.140625" style="2"/>
  </cols>
  <sheetData>
    <row r="1" spans="1:23" x14ac:dyDescent="0.25">
      <c r="D1" s="11"/>
      <c r="E1" s="11"/>
      <c r="P1" s="115" t="s">
        <v>53</v>
      </c>
      <c r="Q1" s="115"/>
      <c r="R1" s="115"/>
      <c r="S1" s="115"/>
      <c r="T1" s="115"/>
      <c r="U1" s="115"/>
      <c r="V1" s="115"/>
    </row>
    <row r="2" spans="1:23" ht="39" customHeight="1" x14ac:dyDescent="0.25">
      <c r="B2" s="10"/>
      <c r="C2" s="10"/>
      <c r="D2" s="11"/>
      <c r="E2" s="11"/>
      <c r="F2" s="10"/>
      <c r="G2" s="10"/>
      <c r="H2" s="10"/>
      <c r="I2" s="10"/>
      <c r="J2" s="10"/>
      <c r="K2" s="10"/>
      <c r="L2" s="10"/>
      <c r="M2" s="10"/>
      <c r="N2" s="10"/>
      <c r="O2" s="10"/>
      <c r="P2" s="116" t="s">
        <v>95</v>
      </c>
      <c r="Q2" s="116"/>
      <c r="R2" s="116"/>
      <c r="S2" s="116"/>
      <c r="T2" s="116"/>
      <c r="U2" s="116"/>
      <c r="V2" s="116"/>
    </row>
    <row r="3" spans="1:23" ht="106.5" customHeight="1" x14ac:dyDescent="0.25">
      <c r="D3" s="11"/>
      <c r="E3" s="11"/>
      <c r="P3" s="116"/>
      <c r="Q3" s="116"/>
      <c r="R3" s="116"/>
      <c r="S3" s="116"/>
      <c r="T3" s="116"/>
      <c r="U3" s="116"/>
      <c r="V3" s="116"/>
    </row>
    <row r="4" spans="1:23" ht="28.9" customHeight="1" x14ac:dyDescent="0.25">
      <c r="A4" s="117" t="s">
        <v>89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</row>
    <row r="5" spans="1:23" x14ac:dyDescent="0.25">
      <c r="A5" s="114" t="s">
        <v>14</v>
      </c>
      <c r="B5" s="114" t="s">
        <v>0</v>
      </c>
      <c r="C5" s="114" t="s">
        <v>1</v>
      </c>
      <c r="D5" s="114"/>
      <c r="E5" s="84" t="s">
        <v>15</v>
      </c>
      <c r="F5" s="114" t="s">
        <v>2</v>
      </c>
      <c r="G5" s="114"/>
      <c r="H5" s="114"/>
      <c r="I5" s="114"/>
      <c r="J5" s="114"/>
      <c r="K5" s="114"/>
      <c r="L5" s="114"/>
      <c r="M5" s="114"/>
      <c r="N5" s="114" t="s">
        <v>17</v>
      </c>
      <c r="O5" s="114"/>
      <c r="P5" s="114"/>
      <c r="Q5" s="114"/>
      <c r="R5" s="114"/>
      <c r="S5" s="114"/>
      <c r="T5" s="114"/>
      <c r="U5" s="114"/>
      <c r="V5" s="114"/>
      <c r="W5" s="1"/>
    </row>
    <row r="6" spans="1:23" x14ac:dyDescent="0.25">
      <c r="A6" s="114"/>
      <c r="B6" s="114"/>
      <c r="C6" s="114"/>
      <c r="D6" s="114"/>
      <c r="E6" s="85"/>
      <c r="F6" s="114" t="s">
        <v>3</v>
      </c>
      <c r="G6" s="114" t="s">
        <v>4</v>
      </c>
      <c r="H6" s="114"/>
      <c r="I6" s="114"/>
      <c r="J6" s="114"/>
      <c r="K6" s="114"/>
      <c r="L6" s="114"/>
      <c r="M6" s="114"/>
      <c r="N6" s="114" t="s">
        <v>5</v>
      </c>
      <c r="O6" s="114" t="s">
        <v>6</v>
      </c>
      <c r="P6" s="114" t="s">
        <v>7</v>
      </c>
      <c r="Q6" s="114"/>
      <c r="R6" s="114"/>
      <c r="S6" s="114"/>
      <c r="T6" s="114"/>
      <c r="U6" s="114"/>
      <c r="V6" s="114"/>
      <c r="W6" s="1"/>
    </row>
    <row r="7" spans="1:23" ht="20.45" customHeight="1" x14ac:dyDescent="0.25">
      <c r="A7" s="114"/>
      <c r="B7" s="114"/>
      <c r="C7" s="84" t="s">
        <v>8</v>
      </c>
      <c r="D7" s="84" t="s">
        <v>9</v>
      </c>
      <c r="E7" s="85"/>
      <c r="F7" s="114"/>
      <c r="G7" s="114" t="s">
        <v>10</v>
      </c>
      <c r="H7" s="114" t="s">
        <v>16</v>
      </c>
      <c r="I7" s="114"/>
      <c r="J7" s="114"/>
      <c r="K7" s="114"/>
      <c r="L7" s="114"/>
      <c r="M7" s="114"/>
      <c r="N7" s="114"/>
      <c r="O7" s="114"/>
      <c r="P7" s="114" t="s">
        <v>11</v>
      </c>
      <c r="Q7" s="114"/>
      <c r="R7" s="114"/>
      <c r="S7" s="114"/>
      <c r="T7" s="114"/>
      <c r="U7" s="114"/>
      <c r="V7" s="114"/>
      <c r="W7" s="1"/>
    </row>
    <row r="8" spans="1:23" ht="13.15" customHeight="1" x14ac:dyDescent="0.25">
      <c r="A8" s="114"/>
      <c r="B8" s="114"/>
      <c r="C8" s="86"/>
      <c r="D8" s="86"/>
      <c r="E8" s="86"/>
      <c r="F8" s="114"/>
      <c r="G8" s="114"/>
      <c r="H8" s="12">
        <v>2025</v>
      </c>
      <c r="I8" s="12">
        <v>2026</v>
      </c>
      <c r="J8" s="12">
        <v>2027</v>
      </c>
      <c r="K8" s="12">
        <v>2028</v>
      </c>
      <c r="L8" s="12">
        <v>2029</v>
      </c>
      <c r="M8" s="12">
        <v>2030</v>
      </c>
      <c r="N8" s="114"/>
      <c r="O8" s="114"/>
      <c r="P8" s="114"/>
      <c r="Q8" s="12">
        <v>2025</v>
      </c>
      <c r="R8" s="12">
        <v>2026</v>
      </c>
      <c r="S8" s="12">
        <v>2027</v>
      </c>
      <c r="T8" s="12">
        <v>2028</v>
      </c>
      <c r="U8" s="12">
        <v>2029</v>
      </c>
      <c r="V8" s="12">
        <v>2030</v>
      </c>
      <c r="W8" s="1"/>
    </row>
    <row r="9" spans="1:23" s="4" customFormat="1" x14ac:dyDescent="0.25">
      <c r="A9" s="12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13">
        <v>9</v>
      </c>
      <c r="J9" s="13">
        <v>10</v>
      </c>
      <c r="K9" s="13">
        <v>11</v>
      </c>
      <c r="L9" s="13">
        <v>12</v>
      </c>
      <c r="M9" s="13">
        <v>13</v>
      </c>
      <c r="N9" s="13">
        <v>15</v>
      </c>
      <c r="O9" s="13">
        <v>16</v>
      </c>
      <c r="P9" s="13">
        <v>17</v>
      </c>
      <c r="Q9" s="13">
        <v>19</v>
      </c>
      <c r="R9" s="13">
        <v>20</v>
      </c>
      <c r="S9" s="13">
        <v>21</v>
      </c>
      <c r="T9" s="13">
        <v>22</v>
      </c>
      <c r="U9" s="13">
        <v>23</v>
      </c>
      <c r="V9" s="13">
        <v>24</v>
      </c>
      <c r="W9" s="3"/>
    </row>
    <row r="10" spans="1:23" ht="69" customHeight="1" x14ac:dyDescent="0.25">
      <c r="A10" s="100" t="s">
        <v>24</v>
      </c>
      <c r="B10" s="100"/>
      <c r="C10" s="41">
        <v>2020</v>
      </c>
      <c r="D10" s="41">
        <v>2026</v>
      </c>
      <c r="E10" s="41" t="s">
        <v>12</v>
      </c>
      <c r="F10" s="41" t="s">
        <v>12</v>
      </c>
      <c r="G10" s="41" t="s">
        <v>12</v>
      </c>
      <c r="H10" s="41" t="s">
        <v>12</v>
      </c>
      <c r="I10" s="41" t="s">
        <v>12</v>
      </c>
      <c r="J10" s="41" t="s">
        <v>12</v>
      </c>
      <c r="K10" s="41" t="s">
        <v>12</v>
      </c>
      <c r="L10" s="41" t="s">
        <v>12</v>
      </c>
      <c r="M10" s="41" t="s">
        <v>12</v>
      </c>
      <c r="N10" s="41" t="s">
        <v>12</v>
      </c>
      <c r="O10" s="41" t="s">
        <v>12</v>
      </c>
      <c r="P10" s="41" t="s">
        <v>12</v>
      </c>
      <c r="Q10" s="41" t="s">
        <v>12</v>
      </c>
      <c r="R10" s="41" t="s">
        <v>12</v>
      </c>
      <c r="S10" s="41" t="s">
        <v>12</v>
      </c>
      <c r="T10" s="41" t="s">
        <v>12</v>
      </c>
      <c r="U10" s="41" t="s">
        <v>12</v>
      </c>
      <c r="V10" s="41" t="s">
        <v>12</v>
      </c>
      <c r="W10" s="1"/>
    </row>
    <row r="11" spans="1:23" ht="81.75" customHeight="1" x14ac:dyDescent="0.25">
      <c r="A11" s="100" t="s">
        <v>25</v>
      </c>
      <c r="B11" s="100"/>
      <c r="C11" s="41">
        <v>2020</v>
      </c>
      <c r="D11" s="41">
        <v>2026</v>
      </c>
      <c r="E11" s="41" t="s">
        <v>12</v>
      </c>
      <c r="F11" s="41" t="s">
        <v>12</v>
      </c>
      <c r="G11" s="41" t="s">
        <v>12</v>
      </c>
      <c r="H11" s="41" t="s">
        <v>12</v>
      </c>
      <c r="I11" s="41" t="s">
        <v>12</v>
      </c>
      <c r="J11" s="41" t="s">
        <v>12</v>
      </c>
      <c r="K11" s="41" t="s">
        <v>12</v>
      </c>
      <c r="L11" s="41" t="s">
        <v>12</v>
      </c>
      <c r="M11" s="41" t="s">
        <v>12</v>
      </c>
      <c r="N11" s="41" t="s">
        <v>12</v>
      </c>
      <c r="O11" s="41" t="s">
        <v>12</v>
      </c>
      <c r="P11" s="41" t="s">
        <v>12</v>
      </c>
      <c r="Q11" s="41" t="s">
        <v>12</v>
      </c>
      <c r="R11" s="41" t="s">
        <v>12</v>
      </c>
      <c r="S11" s="41" t="s">
        <v>12</v>
      </c>
      <c r="T11" s="41" t="s">
        <v>12</v>
      </c>
      <c r="U11" s="41" t="s">
        <v>12</v>
      </c>
      <c r="V11" s="41" t="s">
        <v>12</v>
      </c>
      <c r="W11" s="1"/>
    </row>
    <row r="12" spans="1:23" ht="144.75" customHeight="1" x14ac:dyDescent="0.25">
      <c r="A12" s="100" t="s">
        <v>26</v>
      </c>
      <c r="B12" s="100"/>
      <c r="C12" s="41">
        <v>2020</v>
      </c>
      <c r="D12" s="41">
        <v>2026</v>
      </c>
      <c r="E12" s="41" t="s">
        <v>12</v>
      </c>
      <c r="F12" s="41" t="s">
        <v>12</v>
      </c>
      <c r="G12" s="41" t="s">
        <v>12</v>
      </c>
      <c r="H12" s="41" t="s">
        <v>12</v>
      </c>
      <c r="I12" s="41" t="s">
        <v>12</v>
      </c>
      <c r="J12" s="41" t="s">
        <v>12</v>
      </c>
      <c r="K12" s="41" t="s">
        <v>12</v>
      </c>
      <c r="L12" s="41" t="s">
        <v>12</v>
      </c>
      <c r="M12" s="41" t="s">
        <v>12</v>
      </c>
      <c r="N12" s="41" t="s">
        <v>12</v>
      </c>
      <c r="O12" s="41" t="s">
        <v>12</v>
      </c>
      <c r="P12" s="41" t="s">
        <v>12</v>
      </c>
      <c r="Q12" s="41" t="s">
        <v>12</v>
      </c>
      <c r="R12" s="41" t="s">
        <v>12</v>
      </c>
      <c r="S12" s="41" t="s">
        <v>12</v>
      </c>
      <c r="T12" s="41" t="s">
        <v>12</v>
      </c>
      <c r="U12" s="41" t="s">
        <v>12</v>
      </c>
      <c r="V12" s="41" t="s">
        <v>12</v>
      </c>
      <c r="W12" s="1"/>
    </row>
    <row r="13" spans="1:23" ht="15.75" customHeight="1" x14ac:dyDescent="0.25">
      <c r="A13" s="66"/>
      <c r="B13" s="66" t="s">
        <v>27</v>
      </c>
      <c r="C13" s="63">
        <v>2020</v>
      </c>
      <c r="D13" s="63">
        <v>2026</v>
      </c>
      <c r="E13" s="63" t="s">
        <v>12</v>
      </c>
      <c r="F13" s="63" t="s">
        <v>12</v>
      </c>
      <c r="G13" s="63" t="s">
        <v>12</v>
      </c>
      <c r="H13" s="63" t="s">
        <v>12</v>
      </c>
      <c r="I13" s="63" t="s">
        <v>12</v>
      </c>
      <c r="J13" s="63" t="s">
        <v>12</v>
      </c>
      <c r="K13" s="63" t="s">
        <v>12</v>
      </c>
      <c r="L13" s="63" t="s">
        <v>12</v>
      </c>
      <c r="M13" s="63" t="s">
        <v>12</v>
      </c>
      <c r="N13" s="63" t="s">
        <v>12</v>
      </c>
      <c r="O13" s="63" t="s">
        <v>12</v>
      </c>
      <c r="P13" s="63" t="s">
        <v>12</v>
      </c>
      <c r="Q13" s="63" t="s">
        <v>12</v>
      </c>
      <c r="R13" s="63" t="s">
        <v>12</v>
      </c>
      <c r="S13" s="63" t="s">
        <v>12</v>
      </c>
      <c r="T13" s="63" t="s">
        <v>12</v>
      </c>
      <c r="U13" s="63" t="s">
        <v>12</v>
      </c>
      <c r="V13" s="63" t="s">
        <v>12</v>
      </c>
      <c r="W13" s="1"/>
    </row>
    <row r="14" spans="1:23" x14ac:dyDescent="0.25">
      <c r="A14" s="67"/>
      <c r="B14" s="67"/>
      <c r="C14" s="81"/>
      <c r="D14" s="64"/>
      <c r="E14" s="81"/>
      <c r="F14" s="81"/>
      <c r="G14" s="81"/>
      <c r="H14" s="81"/>
      <c r="I14" s="81"/>
      <c r="J14" s="81"/>
      <c r="K14" s="81"/>
      <c r="L14" s="81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1"/>
    </row>
    <row r="15" spans="1:23" x14ac:dyDescent="0.25">
      <c r="A15" s="67"/>
      <c r="B15" s="67"/>
      <c r="C15" s="82"/>
      <c r="D15" s="65"/>
      <c r="E15" s="82"/>
      <c r="F15" s="82"/>
      <c r="G15" s="82"/>
      <c r="H15" s="82"/>
      <c r="I15" s="82"/>
      <c r="J15" s="82"/>
      <c r="K15" s="82"/>
      <c r="L15" s="82"/>
      <c r="M15" s="65"/>
      <c r="N15" s="64"/>
      <c r="O15" s="64"/>
      <c r="P15" s="64"/>
      <c r="Q15" s="64"/>
      <c r="R15" s="64"/>
      <c r="S15" s="64"/>
      <c r="T15" s="64"/>
      <c r="U15" s="64"/>
      <c r="V15" s="65"/>
      <c r="W15" s="1"/>
    </row>
    <row r="16" spans="1:23" ht="44.25" customHeight="1" x14ac:dyDescent="0.25">
      <c r="A16" s="100"/>
      <c r="B16" s="100" t="s">
        <v>58</v>
      </c>
      <c r="C16" s="63">
        <v>2020</v>
      </c>
      <c r="D16" s="63">
        <v>2026</v>
      </c>
      <c r="E16" s="100" t="s">
        <v>54</v>
      </c>
      <c r="F16" s="40" t="s">
        <v>13</v>
      </c>
      <c r="G16" s="15">
        <f t="shared" ref="G16:M16" si="0">G17+G18</f>
        <v>35000</v>
      </c>
      <c r="H16" s="15">
        <f t="shared" si="0"/>
        <v>21000</v>
      </c>
      <c r="I16" s="15">
        <f t="shared" si="0"/>
        <v>16000</v>
      </c>
      <c r="J16" s="15">
        <f t="shared" si="0"/>
        <v>16000</v>
      </c>
      <c r="K16" s="15">
        <f t="shared" si="0"/>
        <v>16000</v>
      </c>
      <c r="L16" s="15">
        <f t="shared" si="0"/>
        <v>16000</v>
      </c>
      <c r="M16" s="15">
        <f t="shared" si="0"/>
        <v>16000</v>
      </c>
      <c r="N16" s="69" t="s">
        <v>12</v>
      </c>
      <c r="O16" s="69" t="s">
        <v>12</v>
      </c>
      <c r="P16" s="69" t="s">
        <v>12</v>
      </c>
      <c r="Q16" s="69" t="s">
        <v>12</v>
      </c>
      <c r="R16" s="69" t="s">
        <v>12</v>
      </c>
      <c r="S16" s="69" t="s">
        <v>12</v>
      </c>
      <c r="T16" s="69" t="s">
        <v>12</v>
      </c>
      <c r="U16" s="69" t="s">
        <v>12</v>
      </c>
      <c r="V16" s="63" t="s">
        <v>12</v>
      </c>
      <c r="W16" s="1"/>
    </row>
    <row r="17" spans="1:23" ht="31.5" customHeight="1" x14ac:dyDescent="0.25">
      <c r="A17" s="100"/>
      <c r="B17" s="100"/>
      <c r="C17" s="81"/>
      <c r="D17" s="64"/>
      <c r="E17" s="100"/>
      <c r="F17" s="40" t="s">
        <v>19</v>
      </c>
      <c r="G17" s="15">
        <f>G20+G23</f>
        <v>35000</v>
      </c>
      <c r="H17" s="15">
        <f>H20+H23+H26+H35+H29+H32</f>
        <v>21000</v>
      </c>
      <c r="I17" s="15">
        <f t="shared" ref="I17:M17" si="1">I20+I23+I26+I35+I29+I32</f>
        <v>16000</v>
      </c>
      <c r="J17" s="15">
        <f t="shared" si="1"/>
        <v>16000</v>
      </c>
      <c r="K17" s="15">
        <f t="shared" si="1"/>
        <v>16000</v>
      </c>
      <c r="L17" s="15">
        <f t="shared" si="1"/>
        <v>16000</v>
      </c>
      <c r="M17" s="15">
        <f t="shared" si="1"/>
        <v>16000</v>
      </c>
      <c r="N17" s="69"/>
      <c r="O17" s="69"/>
      <c r="P17" s="69"/>
      <c r="Q17" s="69"/>
      <c r="R17" s="69"/>
      <c r="S17" s="69"/>
      <c r="T17" s="69"/>
      <c r="U17" s="69"/>
      <c r="V17" s="64"/>
      <c r="W17" s="1"/>
    </row>
    <row r="18" spans="1:23" ht="32.25" customHeight="1" x14ac:dyDescent="0.25">
      <c r="A18" s="100"/>
      <c r="B18" s="100"/>
      <c r="C18" s="82"/>
      <c r="D18" s="65"/>
      <c r="E18" s="100"/>
      <c r="F18" s="40" t="s">
        <v>20</v>
      </c>
      <c r="G18" s="15">
        <f>H18+I18+J18+K18+L18+M18</f>
        <v>0</v>
      </c>
      <c r="H18" s="16">
        <f>H21+H24+H27+H36+H30+H33</f>
        <v>0</v>
      </c>
      <c r="I18" s="16">
        <f t="shared" ref="I18:M18" si="2">I21+I24+I27+I36+I30+I33</f>
        <v>0</v>
      </c>
      <c r="J18" s="16">
        <f t="shared" si="2"/>
        <v>0</v>
      </c>
      <c r="K18" s="16">
        <f t="shared" si="2"/>
        <v>0</v>
      </c>
      <c r="L18" s="16">
        <f t="shared" si="2"/>
        <v>0</v>
      </c>
      <c r="M18" s="16">
        <f t="shared" si="2"/>
        <v>0</v>
      </c>
      <c r="N18" s="69"/>
      <c r="O18" s="69"/>
      <c r="P18" s="69"/>
      <c r="Q18" s="69"/>
      <c r="R18" s="69"/>
      <c r="S18" s="69"/>
      <c r="T18" s="69"/>
      <c r="U18" s="69"/>
      <c r="V18" s="65"/>
      <c r="W18" s="1"/>
    </row>
    <row r="19" spans="1:23" s="9" customFormat="1" ht="15.75" customHeight="1" x14ac:dyDescent="0.25">
      <c r="A19" s="100"/>
      <c r="B19" s="100" t="s">
        <v>28</v>
      </c>
      <c r="C19" s="63">
        <v>2020</v>
      </c>
      <c r="D19" s="63">
        <v>2026</v>
      </c>
      <c r="E19" s="100" t="s">
        <v>31</v>
      </c>
      <c r="F19" s="40" t="s">
        <v>13</v>
      </c>
      <c r="G19" s="15">
        <f t="shared" ref="G19:M19" si="3">G20+G21</f>
        <v>5000</v>
      </c>
      <c r="H19" s="15">
        <f t="shared" si="3"/>
        <v>5000</v>
      </c>
      <c r="I19" s="15">
        <f t="shared" si="3"/>
        <v>0</v>
      </c>
      <c r="J19" s="15">
        <f t="shared" si="3"/>
        <v>0</v>
      </c>
      <c r="K19" s="15">
        <f t="shared" si="3"/>
        <v>0</v>
      </c>
      <c r="L19" s="15">
        <f t="shared" si="3"/>
        <v>0</v>
      </c>
      <c r="M19" s="15">
        <f t="shared" si="3"/>
        <v>0</v>
      </c>
      <c r="N19" s="66" t="s">
        <v>42</v>
      </c>
      <c r="O19" s="80" t="s">
        <v>43</v>
      </c>
      <c r="P19" s="80">
        <v>563</v>
      </c>
      <c r="Q19" s="80">
        <v>90</v>
      </c>
      <c r="R19" s="80">
        <v>95</v>
      </c>
      <c r="S19" s="80">
        <v>95</v>
      </c>
      <c r="T19" s="80">
        <v>100</v>
      </c>
      <c r="U19" s="80">
        <v>100</v>
      </c>
      <c r="V19" s="60">
        <v>105</v>
      </c>
      <c r="W19" s="8"/>
    </row>
    <row r="20" spans="1:23" s="9" customFormat="1" ht="53.25" customHeight="1" x14ac:dyDescent="0.25">
      <c r="A20" s="100"/>
      <c r="B20" s="100"/>
      <c r="C20" s="81"/>
      <c r="D20" s="64"/>
      <c r="E20" s="100"/>
      <c r="F20" s="40" t="s">
        <v>19</v>
      </c>
      <c r="G20" s="15">
        <f>SUM(H20:M20)</f>
        <v>5000</v>
      </c>
      <c r="H20" s="17">
        <v>5000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67"/>
      <c r="O20" s="80"/>
      <c r="P20" s="80"/>
      <c r="Q20" s="80"/>
      <c r="R20" s="80"/>
      <c r="S20" s="80"/>
      <c r="T20" s="80"/>
      <c r="U20" s="80"/>
      <c r="V20" s="61"/>
      <c r="W20" s="8"/>
    </row>
    <row r="21" spans="1:23" s="9" customFormat="1" ht="34.5" customHeight="1" x14ac:dyDescent="0.25">
      <c r="A21" s="100"/>
      <c r="B21" s="100"/>
      <c r="C21" s="82"/>
      <c r="D21" s="65"/>
      <c r="E21" s="100"/>
      <c r="F21" s="40" t="s">
        <v>20</v>
      </c>
      <c r="G21" s="15">
        <f>SUM(H21:M21)</f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68"/>
      <c r="O21" s="80"/>
      <c r="P21" s="80"/>
      <c r="Q21" s="80"/>
      <c r="R21" s="80"/>
      <c r="S21" s="80"/>
      <c r="T21" s="80"/>
      <c r="U21" s="80"/>
      <c r="V21" s="62"/>
      <c r="W21" s="8"/>
    </row>
    <row r="22" spans="1:23" ht="15.75" customHeight="1" x14ac:dyDescent="0.25">
      <c r="A22" s="100"/>
      <c r="B22" s="100" t="s">
        <v>29</v>
      </c>
      <c r="C22" s="63">
        <v>2020</v>
      </c>
      <c r="D22" s="63">
        <v>2026</v>
      </c>
      <c r="E22" s="101" t="s">
        <v>94</v>
      </c>
      <c r="F22" s="40" t="s">
        <v>13</v>
      </c>
      <c r="G22" s="15">
        <f t="shared" ref="G22:M22" si="4">G23+G24</f>
        <v>30000</v>
      </c>
      <c r="H22" s="17">
        <f t="shared" si="4"/>
        <v>5000</v>
      </c>
      <c r="I22" s="17">
        <f t="shared" si="4"/>
        <v>5000</v>
      </c>
      <c r="J22" s="17">
        <f t="shared" si="4"/>
        <v>5000</v>
      </c>
      <c r="K22" s="17">
        <f t="shared" si="4"/>
        <v>5000</v>
      </c>
      <c r="L22" s="17">
        <f t="shared" si="4"/>
        <v>5000</v>
      </c>
      <c r="M22" s="17">
        <f t="shared" si="4"/>
        <v>5000</v>
      </c>
      <c r="N22" s="66" t="s">
        <v>46</v>
      </c>
      <c r="O22" s="80" t="s">
        <v>47</v>
      </c>
      <c r="P22" s="80">
        <v>275</v>
      </c>
      <c r="Q22" s="80">
        <v>35</v>
      </c>
      <c r="R22" s="80">
        <v>35</v>
      </c>
      <c r="S22" s="80">
        <v>35</v>
      </c>
      <c r="T22" s="80">
        <v>35</v>
      </c>
      <c r="U22" s="80">
        <v>35</v>
      </c>
      <c r="V22" s="60">
        <v>35</v>
      </c>
      <c r="W22" s="1"/>
    </row>
    <row r="23" spans="1:23" ht="65.25" customHeight="1" x14ac:dyDescent="0.25">
      <c r="A23" s="100"/>
      <c r="B23" s="100"/>
      <c r="C23" s="81"/>
      <c r="D23" s="64"/>
      <c r="E23" s="101"/>
      <c r="F23" s="40" t="s">
        <v>19</v>
      </c>
      <c r="G23" s="15">
        <f>SUM(H23:M23)</f>
        <v>30000</v>
      </c>
      <c r="H23" s="17">
        <v>5000</v>
      </c>
      <c r="I23" s="17">
        <v>5000</v>
      </c>
      <c r="J23" s="17">
        <v>5000</v>
      </c>
      <c r="K23" s="17">
        <v>5000</v>
      </c>
      <c r="L23" s="17">
        <v>5000</v>
      </c>
      <c r="M23" s="17">
        <v>5000</v>
      </c>
      <c r="N23" s="67"/>
      <c r="O23" s="80"/>
      <c r="P23" s="80"/>
      <c r="Q23" s="80"/>
      <c r="R23" s="80"/>
      <c r="S23" s="80"/>
      <c r="T23" s="80"/>
      <c r="U23" s="80"/>
      <c r="V23" s="61"/>
      <c r="W23" s="1"/>
    </row>
    <row r="24" spans="1:23" ht="51" customHeight="1" x14ac:dyDescent="0.25">
      <c r="A24" s="100"/>
      <c r="B24" s="100"/>
      <c r="C24" s="82"/>
      <c r="D24" s="65"/>
      <c r="E24" s="101"/>
      <c r="F24" s="40" t="s">
        <v>20</v>
      </c>
      <c r="G24" s="15">
        <f>SUM(H24:M24)</f>
        <v>0</v>
      </c>
      <c r="H24" s="42"/>
      <c r="I24" s="42"/>
      <c r="J24" s="42"/>
      <c r="K24" s="42"/>
      <c r="L24" s="42"/>
      <c r="M24" s="42"/>
      <c r="N24" s="68"/>
      <c r="O24" s="80"/>
      <c r="P24" s="80"/>
      <c r="Q24" s="80"/>
      <c r="R24" s="80"/>
      <c r="S24" s="80"/>
      <c r="T24" s="80"/>
      <c r="U24" s="80"/>
      <c r="V24" s="62"/>
      <c r="W24" s="1"/>
    </row>
    <row r="25" spans="1:23" ht="22.5" customHeight="1" x14ac:dyDescent="0.25">
      <c r="A25" s="63"/>
      <c r="B25" s="66" t="s">
        <v>68</v>
      </c>
      <c r="C25" s="63">
        <v>2020</v>
      </c>
      <c r="D25" s="63">
        <v>2026</v>
      </c>
      <c r="E25" s="60" t="s">
        <v>36</v>
      </c>
      <c r="F25" s="40" t="s">
        <v>13</v>
      </c>
      <c r="G25" s="15">
        <f>G26+G27</f>
        <v>0</v>
      </c>
      <c r="H25" s="17">
        <f>H26+H27</f>
        <v>0</v>
      </c>
      <c r="I25" s="17">
        <f t="shared" ref="I25:M25" si="5">I26+I27</f>
        <v>0</v>
      </c>
      <c r="J25" s="17">
        <f t="shared" si="5"/>
        <v>0</v>
      </c>
      <c r="K25" s="17">
        <f t="shared" si="5"/>
        <v>0</v>
      </c>
      <c r="L25" s="17">
        <f t="shared" si="5"/>
        <v>0</v>
      </c>
      <c r="M25" s="17">
        <f t="shared" si="5"/>
        <v>0</v>
      </c>
      <c r="N25" s="63" t="s">
        <v>69</v>
      </c>
      <c r="O25" s="60" t="s">
        <v>23</v>
      </c>
      <c r="P25" s="60">
        <v>100</v>
      </c>
      <c r="Q25" s="60">
        <v>100</v>
      </c>
      <c r="R25" s="60">
        <v>100</v>
      </c>
      <c r="S25" s="60">
        <v>100</v>
      </c>
      <c r="T25" s="60">
        <v>100</v>
      </c>
      <c r="U25" s="60">
        <v>100</v>
      </c>
      <c r="V25" s="60"/>
      <c r="W25" s="1"/>
    </row>
    <row r="26" spans="1:23" ht="46.5" customHeight="1" x14ac:dyDescent="0.25">
      <c r="A26" s="64"/>
      <c r="B26" s="67"/>
      <c r="C26" s="81"/>
      <c r="D26" s="64"/>
      <c r="E26" s="61"/>
      <c r="F26" s="40" t="s">
        <v>19</v>
      </c>
      <c r="G26" s="15">
        <f>H26+I26+J26+K26+L26+M26</f>
        <v>0</v>
      </c>
      <c r="H26" s="17"/>
      <c r="I26" s="42"/>
      <c r="J26" s="42"/>
      <c r="K26" s="42"/>
      <c r="L26" s="42"/>
      <c r="M26" s="42"/>
      <c r="N26" s="64"/>
      <c r="O26" s="61"/>
      <c r="P26" s="61"/>
      <c r="Q26" s="61"/>
      <c r="R26" s="61"/>
      <c r="S26" s="61"/>
      <c r="T26" s="61"/>
      <c r="U26" s="61"/>
      <c r="V26" s="61"/>
      <c r="W26" s="1"/>
    </row>
    <row r="27" spans="1:23" ht="29.25" customHeight="1" x14ac:dyDescent="0.25">
      <c r="A27" s="65"/>
      <c r="B27" s="68"/>
      <c r="C27" s="82"/>
      <c r="D27" s="65"/>
      <c r="E27" s="62"/>
      <c r="F27" s="40" t="s">
        <v>20</v>
      </c>
      <c r="G27" s="16">
        <f>SUM(H27:M27)</f>
        <v>0</v>
      </c>
      <c r="H27" s="20">
        <v>0</v>
      </c>
      <c r="I27" s="20">
        <v>0</v>
      </c>
      <c r="J27" s="42">
        <v>0</v>
      </c>
      <c r="K27" s="42">
        <v>0</v>
      </c>
      <c r="L27" s="42">
        <v>0</v>
      </c>
      <c r="M27" s="42"/>
      <c r="N27" s="65"/>
      <c r="O27" s="62"/>
      <c r="P27" s="62"/>
      <c r="Q27" s="62"/>
      <c r="R27" s="62"/>
      <c r="S27" s="62"/>
      <c r="T27" s="62"/>
      <c r="U27" s="62"/>
      <c r="V27" s="62"/>
      <c r="W27" s="1"/>
    </row>
    <row r="28" spans="1:23" ht="37.9" customHeight="1" x14ac:dyDescent="0.25">
      <c r="A28" s="49"/>
      <c r="B28" s="66" t="s">
        <v>90</v>
      </c>
      <c r="C28" s="63">
        <v>2020</v>
      </c>
      <c r="D28" s="63">
        <v>2026</v>
      </c>
      <c r="E28" s="66" t="s">
        <v>80</v>
      </c>
      <c r="F28" s="50" t="s">
        <v>13</v>
      </c>
      <c r="G28" s="16">
        <f t="shared" ref="G28:M28" si="6">G29+G30</f>
        <v>6000</v>
      </c>
      <c r="H28" s="15">
        <f t="shared" si="6"/>
        <v>1000</v>
      </c>
      <c r="I28" s="15">
        <f t="shared" si="6"/>
        <v>1000</v>
      </c>
      <c r="J28" s="15">
        <f t="shared" si="6"/>
        <v>1000</v>
      </c>
      <c r="K28" s="15">
        <f t="shared" si="6"/>
        <v>1000</v>
      </c>
      <c r="L28" s="15">
        <f t="shared" si="6"/>
        <v>1000</v>
      </c>
      <c r="M28" s="15">
        <f t="shared" si="6"/>
        <v>1000</v>
      </c>
      <c r="N28" s="63" t="s">
        <v>81</v>
      </c>
      <c r="O28" s="60" t="s">
        <v>23</v>
      </c>
      <c r="P28" s="60">
        <f>SUM(Q28:V30)</f>
        <v>6</v>
      </c>
      <c r="Q28" s="60">
        <v>1</v>
      </c>
      <c r="R28" s="60">
        <v>1</v>
      </c>
      <c r="S28" s="60">
        <v>1</v>
      </c>
      <c r="T28" s="60">
        <v>1</v>
      </c>
      <c r="U28" s="60">
        <v>1</v>
      </c>
      <c r="V28" s="60">
        <v>1</v>
      </c>
      <c r="W28" s="1"/>
    </row>
    <row r="29" spans="1:23" ht="37.9" customHeight="1" x14ac:dyDescent="0.25">
      <c r="A29" s="49"/>
      <c r="B29" s="67"/>
      <c r="C29" s="64"/>
      <c r="D29" s="64"/>
      <c r="E29" s="67"/>
      <c r="F29" s="50" t="s">
        <v>19</v>
      </c>
      <c r="G29" s="16">
        <f>H29+I29+J29+K29+L29+M29</f>
        <v>6000</v>
      </c>
      <c r="H29" s="15">
        <v>1000</v>
      </c>
      <c r="I29" s="24">
        <v>1000</v>
      </c>
      <c r="J29" s="24">
        <v>1000</v>
      </c>
      <c r="K29" s="24">
        <v>1000</v>
      </c>
      <c r="L29" s="24">
        <v>1000</v>
      </c>
      <c r="M29" s="24">
        <v>1000</v>
      </c>
      <c r="N29" s="64"/>
      <c r="O29" s="61"/>
      <c r="P29" s="61"/>
      <c r="Q29" s="61"/>
      <c r="R29" s="61"/>
      <c r="S29" s="61"/>
      <c r="T29" s="61"/>
      <c r="U29" s="61"/>
      <c r="V29" s="61"/>
      <c r="W29" s="1"/>
    </row>
    <row r="30" spans="1:23" ht="37.9" customHeight="1" x14ac:dyDescent="0.25">
      <c r="A30" s="49"/>
      <c r="B30" s="68"/>
      <c r="C30" s="65"/>
      <c r="D30" s="65"/>
      <c r="E30" s="68"/>
      <c r="F30" s="50" t="s">
        <v>20</v>
      </c>
      <c r="G30" s="16">
        <f>H30+I30+J30+K30+L30+M30</f>
        <v>0</v>
      </c>
      <c r="H30" s="31"/>
      <c r="I30" s="24"/>
      <c r="J30" s="24"/>
      <c r="K30" s="24"/>
      <c r="L30" s="24"/>
      <c r="M30" s="24"/>
      <c r="N30" s="65"/>
      <c r="O30" s="62"/>
      <c r="P30" s="62"/>
      <c r="Q30" s="62"/>
      <c r="R30" s="62"/>
      <c r="S30" s="62"/>
      <c r="T30" s="62"/>
      <c r="U30" s="62"/>
      <c r="V30" s="62"/>
      <c r="W30" s="1"/>
    </row>
    <row r="31" spans="1:23" ht="37.9" customHeight="1" x14ac:dyDescent="0.25">
      <c r="A31" s="55"/>
      <c r="B31" s="66" t="s">
        <v>91</v>
      </c>
      <c r="C31" s="63">
        <v>2024</v>
      </c>
      <c r="D31" s="63">
        <v>2026</v>
      </c>
      <c r="E31" s="66" t="s">
        <v>80</v>
      </c>
      <c r="F31" s="56" t="s">
        <v>13</v>
      </c>
      <c r="G31" s="16">
        <f t="shared" ref="G31:M31" si="7">G32+G33</f>
        <v>60000</v>
      </c>
      <c r="H31" s="15">
        <f t="shared" si="7"/>
        <v>10000</v>
      </c>
      <c r="I31" s="15">
        <f t="shared" si="7"/>
        <v>10000</v>
      </c>
      <c r="J31" s="15">
        <f t="shared" si="7"/>
        <v>10000</v>
      </c>
      <c r="K31" s="15">
        <f t="shared" si="7"/>
        <v>10000</v>
      </c>
      <c r="L31" s="15">
        <f t="shared" si="7"/>
        <v>10000</v>
      </c>
      <c r="M31" s="15">
        <f t="shared" si="7"/>
        <v>10000</v>
      </c>
      <c r="N31" s="63" t="s">
        <v>85</v>
      </c>
      <c r="O31" s="60" t="s">
        <v>44</v>
      </c>
      <c r="P31" s="60">
        <v>0</v>
      </c>
      <c r="Q31" s="60">
        <v>50</v>
      </c>
      <c r="R31" s="60">
        <v>50</v>
      </c>
      <c r="S31" s="60">
        <v>50</v>
      </c>
      <c r="T31" s="60">
        <v>50</v>
      </c>
      <c r="U31" s="60">
        <v>50</v>
      </c>
      <c r="V31" s="60">
        <v>50</v>
      </c>
      <c r="W31" s="1"/>
    </row>
    <row r="32" spans="1:23" ht="37.9" customHeight="1" x14ac:dyDescent="0.25">
      <c r="A32" s="55"/>
      <c r="B32" s="67"/>
      <c r="C32" s="64"/>
      <c r="D32" s="64"/>
      <c r="E32" s="67"/>
      <c r="F32" s="56" t="s">
        <v>19</v>
      </c>
      <c r="G32" s="16">
        <f>H32+I32+J32+K32+L32+M32</f>
        <v>60000</v>
      </c>
      <c r="H32" s="15">
        <v>10000</v>
      </c>
      <c r="I32" s="15">
        <v>10000</v>
      </c>
      <c r="J32" s="15">
        <v>10000</v>
      </c>
      <c r="K32" s="15">
        <v>10000</v>
      </c>
      <c r="L32" s="15">
        <v>10000</v>
      </c>
      <c r="M32" s="15">
        <v>10000</v>
      </c>
      <c r="N32" s="64"/>
      <c r="O32" s="61"/>
      <c r="P32" s="61"/>
      <c r="Q32" s="61"/>
      <c r="R32" s="61"/>
      <c r="S32" s="61"/>
      <c r="T32" s="61"/>
      <c r="U32" s="61"/>
      <c r="V32" s="61"/>
      <c r="W32" s="1"/>
    </row>
    <row r="33" spans="1:23" ht="37.9" customHeight="1" x14ac:dyDescent="0.25">
      <c r="A33" s="55"/>
      <c r="B33" s="68"/>
      <c r="C33" s="65"/>
      <c r="D33" s="65"/>
      <c r="E33" s="68"/>
      <c r="F33" s="56" t="s">
        <v>20</v>
      </c>
      <c r="G33" s="16">
        <f>H33+I33+J33+K33+L33+M33</f>
        <v>0</v>
      </c>
      <c r="H33" s="31"/>
      <c r="I33" s="24"/>
      <c r="J33" s="24"/>
      <c r="K33" s="24"/>
      <c r="L33" s="24"/>
      <c r="M33" s="24"/>
      <c r="N33" s="65"/>
      <c r="O33" s="62"/>
      <c r="P33" s="62"/>
      <c r="Q33" s="62"/>
      <c r="R33" s="62"/>
      <c r="S33" s="62"/>
      <c r="T33" s="62"/>
      <c r="U33" s="62"/>
      <c r="V33" s="62"/>
      <c r="W33" s="1"/>
    </row>
    <row r="34" spans="1:23" ht="38.25" customHeight="1" x14ac:dyDescent="0.25">
      <c r="A34" s="45"/>
      <c r="B34" s="66" t="s">
        <v>92</v>
      </c>
      <c r="C34" s="63">
        <v>2024</v>
      </c>
      <c r="D34" s="63">
        <v>2026</v>
      </c>
      <c r="E34" s="66" t="s">
        <v>80</v>
      </c>
      <c r="F34" s="46" t="s">
        <v>13</v>
      </c>
      <c r="G34" s="16">
        <f t="shared" ref="G34:M34" si="8">G35+G36</f>
        <v>0</v>
      </c>
      <c r="H34" s="15">
        <f t="shared" si="8"/>
        <v>0</v>
      </c>
      <c r="I34" s="15">
        <f t="shared" si="8"/>
        <v>0</v>
      </c>
      <c r="J34" s="15">
        <f t="shared" si="8"/>
        <v>0</v>
      </c>
      <c r="K34" s="15">
        <f t="shared" si="8"/>
        <v>0</v>
      </c>
      <c r="L34" s="15">
        <f t="shared" si="8"/>
        <v>0</v>
      </c>
      <c r="M34" s="15">
        <f t="shared" si="8"/>
        <v>0</v>
      </c>
      <c r="N34" s="63" t="s">
        <v>88</v>
      </c>
      <c r="O34" s="60" t="s">
        <v>23</v>
      </c>
      <c r="P34" s="60">
        <v>0</v>
      </c>
      <c r="Q34" s="60">
        <v>0</v>
      </c>
      <c r="R34" s="60">
        <v>0</v>
      </c>
      <c r="S34" s="60">
        <v>0</v>
      </c>
      <c r="T34" s="60">
        <v>0</v>
      </c>
      <c r="U34" s="60">
        <v>0</v>
      </c>
      <c r="V34" s="60">
        <v>0</v>
      </c>
      <c r="W34" s="1"/>
    </row>
    <row r="35" spans="1:23" ht="47.25" customHeight="1" x14ac:dyDescent="0.25">
      <c r="A35" s="45"/>
      <c r="B35" s="67"/>
      <c r="C35" s="64"/>
      <c r="D35" s="64"/>
      <c r="E35" s="67"/>
      <c r="F35" s="46" t="s">
        <v>19</v>
      </c>
      <c r="G35" s="16">
        <f>H35+I35+J35+K35+L35+M35</f>
        <v>0</v>
      </c>
      <c r="H35" s="15">
        <v>0</v>
      </c>
      <c r="I35" s="24"/>
      <c r="J35" s="24"/>
      <c r="K35" s="24"/>
      <c r="L35" s="24"/>
      <c r="M35" s="24"/>
      <c r="N35" s="64"/>
      <c r="O35" s="61"/>
      <c r="P35" s="61"/>
      <c r="Q35" s="61"/>
      <c r="R35" s="61"/>
      <c r="S35" s="61"/>
      <c r="T35" s="61"/>
      <c r="U35" s="61"/>
      <c r="V35" s="61"/>
      <c r="W35" s="1"/>
    </row>
    <row r="36" spans="1:23" ht="85.5" customHeight="1" x14ac:dyDescent="0.25">
      <c r="A36" s="45"/>
      <c r="B36" s="68"/>
      <c r="C36" s="65"/>
      <c r="D36" s="65"/>
      <c r="E36" s="68"/>
      <c r="F36" s="46" t="s">
        <v>20</v>
      </c>
      <c r="G36" s="16">
        <f>H36+I36+J36+K36+L36+M36</f>
        <v>0</v>
      </c>
      <c r="H36" s="31"/>
      <c r="I36" s="24"/>
      <c r="J36" s="24"/>
      <c r="K36" s="24"/>
      <c r="L36" s="24"/>
      <c r="M36" s="24"/>
      <c r="N36" s="65"/>
      <c r="O36" s="62"/>
      <c r="P36" s="62"/>
      <c r="Q36" s="62"/>
      <c r="R36" s="62"/>
      <c r="S36" s="62"/>
      <c r="T36" s="62"/>
      <c r="U36" s="62"/>
      <c r="V36" s="62"/>
      <c r="W36" s="1"/>
    </row>
    <row r="37" spans="1:23" ht="24" customHeight="1" x14ac:dyDescent="0.25">
      <c r="A37" s="45"/>
      <c r="B37" s="100" t="s">
        <v>83</v>
      </c>
      <c r="C37" s="63">
        <v>2023</v>
      </c>
      <c r="D37" s="63">
        <v>2026</v>
      </c>
      <c r="E37" s="100" t="s">
        <v>18</v>
      </c>
      <c r="F37" s="46" t="s">
        <v>13</v>
      </c>
      <c r="G37" s="15">
        <f t="shared" ref="G37:M37" si="9">G38+G39</f>
        <v>102000</v>
      </c>
      <c r="H37" s="15">
        <f t="shared" si="9"/>
        <v>17000</v>
      </c>
      <c r="I37" s="15">
        <f t="shared" si="9"/>
        <v>17000</v>
      </c>
      <c r="J37" s="15">
        <f t="shared" si="9"/>
        <v>17000</v>
      </c>
      <c r="K37" s="15">
        <f t="shared" si="9"/>
        <v>17000</v>
      </c>
      <c r="L37" s="15">
        <f t="shared" si="9"/>
        <v>17000</v>
      </c>
      <c r="M37" s="15">
        <f t="shared" si="9"/>
        <v>17000</v>
      </c>
      <c r="N37" s="69" t="s">
        <v>12</v>
      </c>
      <c r="O37" s="69" t="s">
        <v>12</v>
      </c>
      <c r="P37" s="69" t="s">
        <v>12</v>
      </c>
      <c r="Q37" s="69" t="s">
        <v>12</v>
      </c>
      <c r="R37" s="69" t="s">
        <v>12</v>
      </c>
      <c r="S37" s="69" t="s">
        <v>12</v>
      </c>
      <c r="T37" s="69" t="s">
        <v>12</v>
      </c>
      <c r="U37" s="69" t="s">
        <v>12</v>
      </c>
      <c r="V37" s="63" t="s">
        <v>12</v>
      </c>
      <c r="W37" s="1"/>
    </row>
    <row r="38" spans="1:23" ht="30" customHeight="1" x14ac:dyDescent="0.25">
      <c r="A38" s="45"/>
      <c r="B38" s="100"/>
      <c r="C38" s="81"/>
      <c r="D38" s="64"/>
      <c r="E38" s="100"/>
      <c r="F38" s="46" t="s">
        <v>19</v>
      </c>
      <c r="G38" s="15">
        <f>SUM(H38:M38)</f>
        <v>102000</v>
      </c>
      <c r="H38" s="15">
        <f>H41</f>
        <v>17000</v>
      </c>
      <c r="I38" s="15">
        <f t="shared" ref="I38:M38" si="10">I41</f>
        <v>17000</v>
      </c>
      <c r="J38" s="15">
        <f t="shared" si="10"/>
        <v>17000</v>
      </c>
      <c r="K38" s="15">
        <f t="shared" si="10"/>
        <v>17000</v>
      </c>
      <c r="L38" s="15">
        <f t="shared" si="10"/>
        <v>17000</v>
      </c>
      <c r="M38" s="15">
        <f t="shared" si="10"/>
        <v>17000</v>
      </c>
      <c r="N38" s="69"/>
      <c r="O38" s="69"/>
      <c r="P38" s="69"/>
      <c r="Q38" s="69"/>
      <c r="R38" s="69"/>
      <c r="S38" s="69"/>
      <c r="T38" s="69"/>
      <c r="U38" s="69"/>
      <c r="V38" s="64"/>
      <c r="W38" s="1"/>
    </row>
    <row r="39" spans="1:23" ht="29.25" customHeight="1" x14ac:dyDescent="0.25">
      <c r="A39" s="45"/>
      <c r="B39" s="100"/>
      <c r="C39" s="82"/>
      <c r="D39" s="65"/>
      <c r="E39" s="100"/>
      <c r="F39" s="46" t="s">
        <v>20</v>
      </c>
      <c r="G39" s="15">
        <f>SUM(H39:M39)</f>
        <v>0</v>
      </c>
      <c r="H39" s="16">
        <f>H42</f>
        <v>0</v>
      </c>
      <c r="I39" s="16">
        <f t="shared" ref="I39:M39" si="11">I42</f>
        <v>0</v>
      </c>
      <c r="J39" s="16">
        <f t="shared" si="11"/>
        <v>0</v>
      </c>
      <c r="K39" s="16">
        <f t="shared" si="11"/>
        <v>0</v>
      </c>
      <c r="L39" s="16">
        <f t="shared" si="11"/>
        <v>0</v>
      </c>
      <c r="M39" s="16">
        <f t="shared" si="11"/>
        <v>0</v>
      </c>
      <c r="N39" s="69"/>
      <c r="O39" s="69"/>
      <c r="P39" s="69"/>
      <c r="Q39" s="69"/>
      <c r="R39" s="69"/>
      <c r="S39" s="69"/>
      <c r="T39" s="69"/>
      <c r="U39" s="69"/>
      <c r="V39" s="65"/>
      <c r="W39" s="1"/>
    </row>
    <row r="40" spans="1:23" ht="37.9" customHeight="1" x14ac:dyDescent="0.25">
      <c r="A40" s="53"/>
      <c r="B40" s="66" t="s">
        <v>93</v>
      </c>
      <c r="C40" s="63">
        <v>2023</v>
      </c>
      <c r="D40" s="63">
        <v>2026</v>
      </c>
      <c r="E40" s="66" t="s">
        <v>80</v>
      </c>
      <c r="F40" s="54" t="s">
        <v>13</v>
      </c>
      <c r="G40" s="16">
        <f t="shared" ref="G40:M40" si="12">G41+G42</f>
        <v>102000</v>
      </c>
      <c r="H40" s="15">
        <f t="shared" si="12"/>
        <v>17000</v>
      </c>
      <c r="I40" s="15">
        <f t="shared" si="12"/>
        <v>17000</v>
      </c>
      <c r="J40" s="15">
        <f t="shared" si="12"/>
        <v>17000</v>
      </c>
      <c r="K40" s="15">
        <f t="shared" si="12"/>
        <v>17000</v>
      </c>
      <c r="L40" s="15">
        <f t="shared" si="12"/>
        <v>17000</v>
      </c>
      <c r="M40" s="15">
        <f t="shared" si="12"/>
        <v>17000</v>
      </c>
      <c r="N40" s="63" t="s">
        <v>84</v>
      </c>
      <c r="O40" s="60" t="s">
        <v>72</v>
      </c>
      <c r="P40" s="60">
        <f>SUM(Q40:V42)</f>
        <v>3000</v>
      </c>
      <c r="Q40" s="60">
        <v>500</v>
      </c>
      <c r="R40" s="60">
        <v>500</v>
      </c>
      <c r="S40" s="60">
        <v>500</v>
      </c>
      <c r="T40" s="60">
        <v>500</v>
      </c>
      <c r="U40" s="60">
        <v>500</v>
      </c>
      <c r="V40" s="60">
        <v>500</v>
      </c>
      <c r="W40" s="1"/>
    </row>
    <row r="41" spans="1:23" ht="37.9" customHeight="1" x14ac:dyDescent="0.25">
      <c r="A41" s="53"/>
      <c r="B41" s="67"/>
      <c r="C41" s="64"/>
      <c r="D41" s="64"/>
      <c r="E41" s="67"/>
      <c r="F41" s="54" t="s">
        <v>19</v>
      </c>
      <c r="G41" s="16">
        <f>SUM(H41:M41)</f>
        <v>102000</v>
      </c>
      <c r="H41" s="15">
        <v>17000</v>
      </c>
      <c r="I41" s="15">
        <v>17000</v>
      </c>
      <c r="J41" s="15">
        <v>17000</v>
      </c>
      <c r="K41" s="15">
        <v>17000</v>
      </c>
      <c r="L41" s="15">
        <v>17000</v>
      </c>
      <c r="M41" s="15">
        <v>17000</v>
      </c>
      <c r="N41" s="64"/>
      <c r="O41" s="61"/>
      <c r="P41" s="61"/>
      <c r="Q41" s="61"/>
      <c r="R41" s="61"/>
      <c r="S41" s="61"/>
      <c r="T41" s="61"/>
      <c r="U41" s="61"/>
      <c r="V41" s="61"/>
      <c r="W41" s="1"/>
    </row>
    <row r="42" spans="1:23" ht="37.9" customHeight="1" x14ac:dyDescent="0.25">
      <c r="A42" s="53"/>
      <c r="B42" s="68"/>
      <c r="C42" s="65"/>
      <c r="D42" s="65"/>
      <c r="E42" s="68"/>
      <c r="F42" s="54" t="s">
        <v>20</v>
      </c>
      <c r="G42" s="16">
        <f>SUM(H42:M42)</f>
        <v>0</v>
      </c>
      <c r="H42" s="31"/>
      <c r="I42" s="24"/>
      <c r="J42" s="24"/>
      <c r="K42" s="24"/>
      <c r="L42" s="24"/>
      <c r="M42" s="24"/>
      <c r="N42" s="65"/>
      <c r="O42" s="62"/>
      <c r="P42" s="62"/>
      <c r="Q42" s="62"/>
      <c r="R42" s="62"/>
      <c r="S42" s="62"/>
      <c r="T42" s="62"/>
      <c r="U42" s="62"/>
      <c r="V42" s="62"/>
      <c r="W42" s="1"/>
    </row>
    <row r="43" spans="1:23" ht="15.75" customHeight="1" x14ac:dyDescent="0.25">
      <c r="A43" s="100"/>
      <c r="B43" s="100" t="s">
        <v>30</v>
      </c>
      <c r="C43" s="63">
        <v>2020</v>
      </c>
      <c r="D43" s="63">
        <v>2026</v>
      </c>
      <c r="E43" s="100" t="s">
        <v>55</v>
      </c>
      <c r="F43" s="40" t="s">
        <v>13</v>
      </c>
      <c r="G43" s="69" t="s">
        <v>12</v>
      </c>
      <c r="H43" s="80" t="s">
        <v>12</v>
      </c>
      <c r="I43" s="80" t="s">
        <v>12</v>
      </c>
      <c r="J43" s="80" t="s">
        <v>12</v>
      </c>
      <c r="K43" s="80" t="s">
        <v>12</v>
      </c>
      <c r="L43" s="80" t="s">
        <v>12</v>
      </c>
      <c r="M43" s="60" t="s">
        <v>12</v>
      </c>
      <c r="N43" s="69" t="s">
        <v>12</v>
      </c>
      <c r="O43" s="80" t="s">
        <v>12</v>
      </c>
      <c r="P43" s="80" t="s">
        <v>12</v>
      </c>
      <c r="Q43" s="80" t="s">
        <v>12</v>
      </c>
      <c r="R43" s="80" t="s">
        <v>12</v>
      </c>
      <c r="S43" s="80" t="s">
        <v>12</v>
      </c>
      <c r="T43" s="80" t="s">
        <v>12</v>
      </c>
      <c r="U43" s="80" t="s">
        <v>12</v>
      </c>
      <c r="V43" s="60" t="s">
        <v>12</v>
      </c>
      <c r="W43" s="1"/>
    </row>
    <row r="44" spans="1:23" ht="26.25" customHeight="1" x14ac:dyDescent="0.25">
      <c r="A44" s="100"/>
      <c r="B44" s="100"/>
      <c r="C44" s="81"/>
      <c r="D44" s="64"/>
      <c r="E44" s="100"/>
      <c r="F44" s="40" t="s">
        <v>19</v>
      </c>
      <c r="G44" s="69"/>
      <c r="H44" s="80"/>
      <c r="I44" s="80"/>
      <c r="J44" s="80"/>
      <c r="K44" s="80"/>
      <c r="L44" s="80"/>
      <c r="M44" s="61"/>
      <c r="N44" s="69"/>
      <c r="O44" s="80"/>
      <c r="P44" s="80"/>
      <c r="Q44" s="80"/>
      <c r="R44" s="80"/>
      <c r="S44" s="80"/>
      <c r="T44" s="80"/>
      <c r="U44" s="80"/>
      <c r="V44" s="61"/>
      <c r="W44" s="1"/>
    </row>
    <row r="45" spans="1:23" ht="35.25" customHeight="1" x14ac:dyDescent="0.25">
      <c r="A45" s="100"/>
      <c r="B45" s="100"/>
      <c r="C45" s="82"/>
      <c r="D45" s="65"/>
      <c r="E45" s="100"/>
      <c r="F45" s="40" t="s">
        <v>20</v>
      </c>
      <c r="G45" s="69"/>
      <c r="H45" s="80"/>
      <c r="I45" s="80"/>
      <c r="J45" s="80"/>
      <c r="K45" s="80"/>
      <c r="L45" s="80"/>
      <c r="M45" s="62"/>
      <c r="N45" s="69"/>
      <c r="O45" s="80"/>
      <c r="P45" s="80"/>
      <c r="Q45" s="80"/>
      <c r="R45" s="80"/>
      <c r="S45" s="80"/>
      <c r="T45" s="80"/>
      <c r="U45" s="80"/>
      <c r="V45" s="62"/>
      <c r="W45" s="1"/>
    </row>
    <row r="46" spans="1:23" ht="15.75" customHeight="1" x14ac:dyDescent="0.25">
      <c r="A46" s="100"/>
      <c r="B46" s="100" t="s">
        <v>63</v>
      </c>
      <c r="C46" s="63">
        <v>2020</v>
      </c>
      <c r="D46" s="63">
        <v>2026</v>
      </c>
      <c r="E46" s="100" t="s">
        <v>55</v>
      </c>
      <c r="F46" s="40" t="s">
        <v>13</v>
      </c>
      <c r="G46" s="25">
        <f>G47+G48</f>
        <v>15000</v>
      </c>
      <c r="H46" s="26">
        <f>H47+H48</f>
        <v>15000</v>
      </c>
      <c r="I46" s="26">
        <f t="shared" ref="I46:M46" si="13">I47+I48</f>
        <v>0</v>
      </c>
      <c r="J46" s="26">
        <f t="shared" si="13"/>
        <v>0</v>
      </c>
      <c r="K46" s="26">
        <f t="shared" si="13"/>
        <v>0</v>
      </c>
      <c r="L46" s="26">
        <f t="shared" si="13"/>
        <v>0</v>
      </c>
      <c r="M46" s="26">
        <f t="shared" si="13"/>
        <v>0</v>
      </c>
      <c r="N46" s="63" t="s">
        <v>12</v>
      </c>
      <c r="O46" s="80" t="s">
        <v>12</v>
      </c>
      <c r="P46" s="80" t="s">
        <v>12</v>
      </c>
      <c r="Q46" s="80" t="s">
        <v>12</v>
      </c>
      <c r="R46" s="80" t="s">
        <v>12</v>
      </c>
      <c r="S46" s="80" t="s">
        <v>12</v>
      </c>
      <c r="T46" s="80" t="s">
        <v>12</v>
      </c>
      <c r="U46" s="80" t="s">
        <v>12</v>
      </c>
      <c r="V46" s="60" t="s">
        <v>12</v>
      </c>
      <c r="W46" s="1"/>
    </row>
    <row r="47" spans="1:23" ht="50.25" customHeight="1" x14ac:dyDescent="0.25">
      <c r="A47" s="100"/>
      <c r="B47" s="100"/>
      <c r="C47" s="81"/>
      <c r="D47" s="64"/>
      <c r="E47" s="100"/>
      <c r="F47" s="40" t="s">
        <v>19</v>
      </c>
      <c r="G47" s="25">
        <f>H47+I47+J47+K47+L47+M47</f>
        <v>15000</v>
      </c>
      <c r="H47" s="25">
        <f>H50+H53</f>
        <v>15000</v>
      </c>
      <c r="I47" s="25">
        <f t="shared" ref="I47:M47" si="14">I50</f>
        <v>0</v>
      </c>
      <c r="J47" s="25">
        <f t="shared" si="14"/>
        <v>0</v>
      </c>
      <c r="K47" s="25">
        <f t="shared" si="14"/>
        <v>0</v>
      </c>
      <c r="L47" s="25">
        <f>L50+L53</f>
        <v>0</v>
      </c>
      <c r="M47" s="25">
        <f t="shared" si="14"/>
        <v>0</v>
      </c>
      <c r="N47" s="64"/>
      <c r="O47" s="80"/>
      <c r="P47" s="80"/>
      <c r="Q47" s="80"/>
      <c r="R47" s="80"/>
      <c r="S47" s="80"/>
      <c r="T47" s="80"/>
      <c r="U47" s="80"/>
      <c r="V47" s="61"/>
      <c r="W47" s="1"/>
    </row>
    <row r="48" spans="1:23" ht="63.75" customHeight="1" x14ac:dyDescent="0.25">
      <c r="A48" s="100"/>
      <c r="B48" s="100"/>
      <c r="C48" s="82"/>
      <c r="D48" s="65"/>
      <c r="E48" s="100"/>
      <c r="F48" s="40" t="s">
        <v>20</v>
      </c>
      <c r="G48" s="25">
        <f>H48+I48+J48+K48+L48+M48</f>
        <v>0</v>
      </c>
      <c r="H48" s="25">
        <f>H51</f>
        <v>0</v>
      </c>
      <c r="I48" s="25">
        <f t="shared" ref="I48:M48" si="15">I51</f>
        <v>0</v>
      </c>
      <c r="J48" s="25">
        <f t="shared" si="15"/>
        <v>0</v>
      </c>
      <c r="K48" s="25">
        <f t="shared" si="15"/>
        <v>0</v>
      </c>
      <c r="L48" s="25">
        <f t="shared" si="15"/>
        <v>0</v>
      </c>
      <c r="M48" s="25">
        <f t="shared" si="15"/>
        <v>0</v>
      </c>
      <c r="N48" s="65"/>
      <c r="O48" s="80"/>
      <c r="P48" s="80"/>
      <c r="Q48" s="80"/>
      <c r="R48" s="80"/>
      <c r="S48" s="80"/>
      <c r="T48" s="80"/>
      <c r="U48" s="80"/>
      <c r="V48" s="62"/>
      <c r="W48" s="1"/>
    </row>
    <row r="49" spans="1:23" s="9" customFormat="1" ht="17.25" customHeight="1" x14ac:dyDescent="0.25">
      <c r="A49" s="100"/>
      <c r="B49" s="100" t="s">
        <v>52</v>
      </c>
      <c r="C49" s="63">
        <v>2020</v>
      </c>
      <c r="D49" s="63">
        <v>2026</v>
      </c>
      <c r="E49" s="100" t="s">
        <v>31</v>
      </c>
      <c r="F49" s="40" t="s">
        <v>13</v>
      </c>
      <c r="G49" s="25">
        <f t="shared" ref="G49:L49" si="16">G50+G51</f>
        <v>10000</v>
      </c>
      <c r="H49" s="27">
        <f t="shared" si="16"/>
        <v>10000</v>
      </c>
      <c r="I49" s="27">
        <f t="shared" si="16"/>
        <v>0</v>
      </c>
      <c r="J49" s="20">
        <f t="shared" si="16"/>
        <v>0</v>
      </c>
      <c r="K49" s="27">
        <f t="shared" si="16"/>
        <v>0</v>
      </c>
      <c r="L49" s="27">
        <f t="shared" si="16"/>
        <v>0</v>
      </c>
      <c r="M49" s="27">
        <f>M50+M51</f>
        <v>0</v>
      </c>
      <c r="N49" s="66" t="s">
        <v>45</v>
      </c>
      <c r="O49" s="61" t="s">
        <v>44</v>
      </c>
      <c r="P49" s="61">
        <f>SUM(Q49:V51)</f>
        <v>25</v>
      </c>
      <c r="Q49" s="61">
        <v>25</v>
      </c>
      <c r="R49" s="61"/>
      <c r="S49" s="61"/>
      <c r="T49" s="61"/>
      <c r="U49" s="61"/>
      <c r="V49" s="60"/>
      <c r="W49" s="8"/>
    </row>
    <row r="50" spans="1:23" s="9" customFormat="1" ht="49.5" customHeight="1" x14ac:dyDescent="0.25">
      <c r="A50" s="100"/>
      <c r="B50" s="100"/>
      <c r="C50" s="81"/>
      <c r="D50" s="64"/>
      <c r="E50" s="100"/>
      <c r="F50" s="40" t="s">
        <v>19</v>
      </c>
      <c r="G50" s="25">
        <f>H50+I50+J50+K50+L50+M50</f>
        <v>10000</v>
      </c>
      <c r="H50" s="27">
        <v>10000</v>
      </c>
      <c r="I50" s="27">
        <v>0</v>
      </c>
      <c r="J50" s="20">
        <v>0</v>
      </c>
      <c r="K50" s="27">
        <v>0</v>
      </c>
      <c r="L50" s="20">
        <v>0</v>
      </c>
      <c r="M50" s="27">
        <v>0</v>
      </c>
      <c r="N50" s="67"/>
      <c r="O50" s="70"/>
      <c r="P50" s="70"/>
      <c r="Q50" s="70"/>
      <c r="R50" s="70"/>
      <c r="S50" s="70"/>
      <c r="T50" s="70"/>
      <c r="U50" s="70"/>
      <c r="V50" s="61"/>
      <c r="W50" s="8"/>
    </row>
    <row r="51" spans="1:23" s="9" customFormat="1" ht="29.25" customHeight="1" x14ac:dyDescent="0.25">
      <c r="A51" s="100"/>
      <c r="B51" s="100"/>
      <c r="C51" s="82"/>
      <c r="D51" s="65"/>
      <c r="E51" s="100"/>
      <c r="F51" s="40" t="s">
        <v>20</v>
      </c>
      <c r="G51" s="25">
        <f>H51+I51+J51+K51+L51+M51</f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68"/>
      <c r="O51" s="71"/>
      <c r="P51" s="71"/>
      <c r="Q51" s="71"/>
      <c r="R51" s="71"/>
      <c r="S51" s="71"/>
      <c r="T51" s="71"/>
      <c r="U51" s="71"/>
      <c r="V51" s="62"/>
      <c r="W51" s="8"/>
    </row>
    <row r="52" spans="1:23" s="9" customFormat="1" ht="22.5" x14ac:dyDescent="0.25">
      <c r="A52" s="63"/>
      <c r="B52" s="66" t="s">
        <v>70</v>
      </c>
      <c r="C52" s="63">
        <v>2020</v>
      </c>
      <c r="D52" s="63">
        <v>2026</v>
      </c>
      <c r="E52" s="100" t="s">
        <v>31</v>
      </c>
      <c r="F52" s="40" t="s">
        <v>13</v>
      </c>
      <c r="G52" s="25">
        <f>G53+G54</f>
        <v>5000</v>
      </c>
      <c r="H52" s="27">
        <f>H53+H54</f>
        <v>5000</v>
      </c>
      <c r="I52" s="27"/>
      <c r="J52" s="27"/>
      <c r="K52" s="27"/>
      <c r="L52" s="27">
        <f>L53</f>
        <v>0</v>
      </c>
      <c r="M52" s="27"/>
      <c r="N52" s="63" t="s">
        <v>71</v>
      </c>
      <c r="O52" s="78" t="s">
        <v>72</v>
      </c>
      <c r="P52" s="61">
        <f>SUM(Q52:V54)</f>
        <v>50</v>
      </c>
      <c r="Q52" s="78">
        <v>50</v>
      </c>
      <c r="R52" s="78"/>
      <c r="S52" s="78"/>
      <c r="T52" s="78"/>
      <c r="U52" s="78"/>
      <c r="V52" s="78"/>
      <c r="W52" s="8"/>
    </row>
    <row r="53" spans="1:23" s="9" customFormat="1" ht="48.75" customHeight="1" x14ac:dyDescent="0.25">
      <c r="A53" s="64"/>
      <c r="B53" s="67"/>
      <c r="C53" s="81"/>
      <c r="D53" s="64"/>
      <c r="E53" s="100"/>
      <c r="F53" s="40" t="s">
        <v>19</v>
      </c>
      <c r="G53" s="25">
        <f>H53+I53+J53+K53+L53+M53</f>
        <v>5000</v>
      </c>
      <c r="H53" s="27">
        <v>5000</v>
      </c>
      <c r="I53" s="27"/>
      <c r="J53" s="27"/>
      <c r="K53" s="27"/>
      <c r="L53" s="27">
        <v>0</v>
      </c>
      <c r="M53" s="27"/>
      <c r="N53" s="64"/>
      <c r="O53" s="70"/>
      <c r="P53" s="70"/>
      <c r="Q53" s="70"/>
      <c r="R53" s="70"/>
      <c r="S53" s="70"/>
      <c r="T53" s="70"/>
      <c r="U53" s="70"/>
      <c r="V53" s="70"/>
      <c r="W53" s="8"/>
    </row>
    <row r="54" spans="1:23" s="9" customFormat="1" ht="66.75" customHeight="1" x14ac:dyDescent="0.25">
      <c r="A54" s="65"/>
      <c r="B54" s="68"/>
      <c r="C54" s="82"/>
      <c r="D54" s="65"/>
      <c r="E54" s="100"/>
      <c r="F54" s="40" t="s">
        <v>20</v>
      </c>
      <c r="G54" s="25">
        <f>H54+I54+J54+K54+L54+M54</f>
        <v>0</v>
      </c>
      <c r="H54" s="27"/>
      <c r="I54" s="27"/>
      <c r="J54" s="27"/>
      <c r="K54" s="27"/>
      <c r="L54" s="27"/>
      <c r="M54" s="27"/>
      <c r="N54" s="65"/>
      <c r="O54" s="71"/>
      <c r="P54" s="71"/>
      <c r="Q54" s="71"/>
      <c r="R54" s="71"/>
      <c r="S54" s="71"/>
      <c r="T54" s="71"/>
      <c r="U54" s="71"/>
      <c r="V54" s="71"/>
      <c r="W54" s="8"/>
    </row>
    <row r="55" spans="1:23" ht="30.75" customHeight="1" x14ac:dyDescent="0.25">
      <c r="A55" s="66"/>
      <c r="B55" s="66" t="s">
        <v>65</v>
      </c>
      <c r="C55" s="63">
        <v>2020</v>
      </c>
      <c r="D55" s="63">
        <v>2026</v>
      </c>
      <c r="E55" s="100"/>
      <c r="F55" s="40" t="s">
        <v>13</v>
      </c>
      <c r="G55" s="15"/>
      <c r="H55" s="15"/>
      <c r="I55" s="15"/>
      <c r="J55" s="15"/>
      <c r="K55" s="15"/>
      <c r="L55" s="15"/>
      <c r="M55" s="15"/>
      <c r="N55" s="69" t="s">
        <v>12</v>
      </c>
      <c r="O55" s="80" t="s">
        <v>12</v>
      </c>
      <c r="P55" s="80" t="s">
        <v>12</v>
      </c>
      <c r="Q55" s="80" t="s">
        <v>12</v>
      </c>
      <c r="R55" s="80" t="s">
        <v>12</v>
      </c>
      <c r="S55" s="80" t="s">
        <v>12</v>
      </c>
      <c r="T55" s="80" t="s">
        <v>12</v>
      </c>
      <c r="U55" s="80" t="s">
        <v>12</v>
      </c>
      <c r="V55" s="60" t="s">
        <v>12</v>
      </c>
      <c r="W55" s="1"/>
    </row>
    <row r="56" spans="1:23" ht="21.75" customHeight="1" x14ac:dyDescent="0.25">
      <c r="A56" s="67"/>
      <c r="B56" s="67"/>
      <c r="C56" s="81"/>
      <c r="D56" s="64"/>
      <c r="E56" s="100"/>
      <c r="F56" s="40" t="s">
        <v>19</v>
      </c>
      <c r="G56" s="15"/>
      <c r="H56" s="15"/>
      <c r="I56" s="15"/>
      <c r="J56" s="15"/>
      <c r="K56" s="15"/>
      <c r="L56" s="15"/>
      <c r="M56" s="15"/>
      <c r="N56" s="69"/>
      <c r="O56" s="80"/>
      <c r="P56" s="80"/>
      <c r="Q56" s="80"/>
      <c r="R56" s="80"/>
      <c r="S56" s="80"/>
      <c r="T56" s="80"/>
      <c r="U56" s="80"/>
      <c r="V56" s="61"/>
      <c r="W56" s="1"/>
    </row>
    <row r="57" spans="1:23" ht="43.5" customHeight="1" x14ac:dyDescent="0.25">
      <c r="A57" s="67"/>
      <c r="B57" s="67"/>
      <c r="C57" s="82"/>
      <c r="D57" s="65"/>
      <c r="E57" s="100"/>
      <c r="F57" s="40" t="s">
        <v>20</v>
      </c>
      <c r="G57" s="41"/>
      <c r="H57" s="41"/>
      <c r="I57" s="41"/>
      <c r="J57" s="41"/>
      <c r="K57" s="41"/>
      <c r="L57" s="41"/>
      <c r="M57" s="41"/>
      <c r="N57" s="69"/>
      <c r="O57" s="80"/>
      <c r="P57" s="80"/>
      <c r="Q57" s="80"/>
      <c r="R57" s="80"/>
      <c r="S57" s="80"/>
      <c r="T57" s="80"/>
      <c r="U57" s="80"/>
      <c r="V57" s="62"/>
      <c r="W57" s="1"/>
    </row>
    <row r="58" spans="1:23" ht="15.75" customHeight="1" x14ac:dyDescent="0.25">
      <c r="A58" s="100"/>
      <c r="B58" s="100" t="s">
        <v>64</v>
      </c>
      <c r="C58" s="63">
        <v>2020</v>
      </c>
      <c r="D58" s="63">
        <v>2026</v>
      </c>
      <c r="E58" s="66" t="s">
        <v>57</v>
      </c>
      <c r="F58" s="40" t="s">
        <v>13</v>
      </c>
      <c r="G58" s="15">
        <f>G59+G60</f>
        <v>40295.85</v>
      </c>
      <c r="H58" s="15">
        <f>H59+H60</f>
        <v>17095.849999999999</v>
      </c>
      <c r="I58" s="15">
        <f t="shared" ref="I58:M58" si="17">I59+I60</f>
        <v>0</v>
      </c>
      <c r="J58" s="15">
        <f t="shared" si="17"/>
        <v>5800</v>
      </c>
      <c r="K58" s="15">
        <f t="shared" si="17"/>
        <v>5800</v>
      </c>
      <c r="L58" s="15">
        <f t="shared" si="17"/>
        <v>5800</v>
      </c>
      <c r="M58" s="15">
        <f t="shared" si="17"/>
        <v>5800</v>
      </c>
      <c r="N58" s="69" t="s">
        <v>12</v>
      </c>
      <c r="O58" s="80" t="s">
        <v>12</v>
      </c>
      <c r="P58" s="80" t="s">
        <v>12</v>
      </c>
      <c r="Q58" s="80" t="s">
        <v>12</v>
      </c>
      <c r="R58" s="80" t="s">
        <v>12</v>
      </c>
      <c r="S58" s="80" t="s">
        <v>12</v>
      </c>
      <c r="T58" s="80" t="s">
        <v>12</v>
      </c>
      <c r="U58" s="80" t="s">
        <v>12</v>
      </c>
      <c r="V58" s="60" t="s">
        <v>12</v>
      </c>
      <c r="W58" s="1"/>
    </row>
    <row r="59" spans="1:23" ht="48.75" customHeight="1" x14ac:dyDescent="0.25">
      <c r="A59" s="100"/>
      <c r="B59" s="100"/>
      <c r="C59" s="81"/>
      <c r="D59" s="64"/>
      <c r="E59" s="67"/>
      <c r="F59" s="40" t="s">
        <v>19</v>
      </c>
      <c r="G59" s="15">
        <f>SUM(H59:M59)</f>
        <v>40295.85</v>
      </c>
      <c r="H59" s="15">
        <f>H61</f>
        <v>17095.849999999999</v>
      </c>
      <c r="I59" s="15">
        <f t="shared" ref="I59:M59" si="18">I61</f>
        <v>0</v>
      </c>
      <c r="J59" s="15">
        <f t="shared" si="18"/>
        <v>5800</v>
      </c>
      <c r="K59" s="15">
        <f t="shared" si="18"/>
        <v>5800</v>
      </c>
      <c r="L59" s="15">
        <f t="shared" si="18"/>
        <v>5800</v>
      </c>
      <c r="M59" s="15">
        <f t="shared" si="18"/>
        <v>5800</v>
      </c>
      <c r="N59" s="69"/>
      <c r="O59" s="80"/>
      <c r="P59" s="80"/>
      <c r="Q59" s="80"/>
      <c r="R59" s="80"/>
      <c r="S59" s="80"/>
      <c r="T59" s="80"/>
      <c r="U59" s="80"/>
      <c r="V59" s="61"/>
      <c r="W59" s="1"/>
    </row>
    <row r="60" spans="1:23" ht="47.25" customHeight="1" x14ac:dyDescent="0.25">
      <c r="A60" s="100"/>
      <c r="B60" s="100"/>
      <c r="C60" s="82"/>
      <c r="D60" s="65"/>
      <c r="E60" s="68"/>
      <c r="F60" s="40" t="s">
        <v>20</v>
      </c>
      <c r="G60" s="25">
        <f>SUM(H60:M60)</f>
        <v>0</v>
      </c>
      <c r="H60" s="15">
        <f>H63</f>
        <v>0</v>
      </c>
      <c r="I60" s="15">
        <f t="shared" ref="I60:M60" si="19">I63</f>
        <v>0</v>
      </c>
      <c r="J60" s="15">
        <f t="shared" si="19"/>
        <v>0</v>
      </c>
      <c r="K60" s="15">
        <f t="shared" si="19"/>
        <v>0</v>
      </c>
      <c r="L60" s="15">
        <f t="shared" si="19"/>
        <v>0</v>
      </c>
      <c r="M60" s="15">
        <f t="shared" si="19"/>
        <v>0</v>
      </c>
      <c r="N60" s="69"/>
      <c r="O60" s="80"/>
      <c r="P60" s="80"/>
      <c r="Q60" s="80"/>
      <c r="R60" s="80"/>
      <c r="S60" s="80"/>
      <c r="T60" s="80"/>
      <c r="U60" s="80"/>
      <c r="V60" s="62"/>
      <c r="W60" s="1"/>
    </row>
    <row r="61" spans="1:23" ht="24" customHeight="1" x14ac:dyDescent="0.25">
      <c r="A61" s="63"/>
      <c r="B61" s="100" t="s">
        <v>62</v>
      </c>
      <c r="C61" s="63">
        <v>2020</v>
      </c>
      <c r="D61" s="63">
        <v>2026</v>
      </c>
      <c r="E61" s="100" t="s">
        <v>18</v>
      </c>
      <c r="F61" s="44" t="s">
        <v>13</v>
      </c>
      <c r="G61" s="15">
        <f t="shared" ref="G61:L61" si="20">G62+G63</f>
        <v>40295.85</v>
      </c>
      <c r="H61" s="15">
        <f t="shared" si="20"/>
        <v>17095.849999999999</v>
      </c>
      <c r="I61" s="15">
        <f t="shared" si="20"/>
        <v>0</v>
      </c>
      <c r="J61" s="15">
        <f t="shared" si="20"/>
        <v>5800</v>
      </c>
      <c r="K61" s="15">
        <f t="shared" si="20"/>
        <v>5800</v>
      </c>
      <c r="L61" s="15">
        <f t="shared" si="20"/>
        <v>5800</v>
      </c>
      <c r="M61" s="15">
        <f>M62+M63</f>
        <v>5800</v>
      </c>
      <c r="N61" s="67" t="s">
        <v>82</v>
      </c>
      <c r="O61" s="105" t="s">
        <v>23</v>
      </c>
      <c r="P61" s="70">
        <v>100</v>
      </c>
      <c r="Q61" s="70">
        <v>100</v>
      </c>
      <c r="R61" s="70">
        <v>100</v>
      </c>
      <c r="S61" s="70">
        <v>100</v>
      </c>
      <c r="T61" s="70">
        <v>100</v>
      </c>
      <c r="U61" s="70">
        <v>100</v>
      </c>
      <c r="V61" s="70">
        <v>100</v>
      </c>
      <c r="W61" s="1"/>
    </row>
    <row r="62" spans="1:23" ht="22.5" customHeight="1" x14ac:dyDescent="0.25">
      <c r="A62" s="64"/>
      <c r="B62" s="100"/>
      <c r="C62" s="81"/>
      <c r="D62" s="64"/>
      <c r="E62" s="100"/>
      <c r="F62" s="44" t="s">
        <v>19</v>
      </c>
      <c r="G62" s="15">
        <f>H62+I62+J62+K62+L62+M62</f>
        <v>40295.85</v>
      </c>
      <c r="H62" s="15">
        <v>17095.849999999999</v>
      </c>
      <c r="I62" s="15">
        <v>0</v>
      </c>
      <c r="J62" s="15">
        <v>5800</v>
      </c>
      <c r="K62" s="15">
        <v>5800</v>
      </c>
      <c r="L62" s="15">
        <v>5800</v>
      </c>
      <c r="M62" s="15">
        <v>5800</v>
      </c>
      <c r="N62" s="107"/>
      <c r="O62" s="105"/>
      <c r="P62" s="70"/>
      <c r="Q62" s="70"/>
      <c r="R62" s="70"/>
      <c r="S62" s="70"/>
      <c r="T62" s="70"/>
      <c r="U62" s="70"/>
      <c r="V62" s="70"/>
      <c r="W62" s="1"/>
    </row>
    <row r="63" spans="1:23" ht="30" customHeight="1" x14ac:dyDescent="0.25">
      <c r="A63" s="65"/>
      <c r="B63" s="100"/>
      <c r="C63" s="82"/>
      <c r="D63" s="65"/>
      <c r="E63" s="100"/>
      <c r="F63" s="44" t="s">
        <v>20</v>
      </c>
      <c r="G63" s="15">
        <f>H63+I63+J63+K63+L63+M63</f>
        <v>0</v>
      </c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43">
        <v>0</v>
      </c>
      <c r="N63" s="108"/>
      <c r="O63" s="106"/>
      <c r="P63" s="71"/>
      <c r="Q63" s="71"/>
      <c r="R63" s="71"/>
      <c r="S63" s="71"/>
      <c r="T63" s="71"/>
      <c r="U63" s="71"/>
      <c r="V63" s="71"/>
      <c r="W63" s="1"/>
    </row>
    <row r="64" spans="1:23" s="9" customFormat="1" ht="15.75" customHeight="1" x14ac:dyDescent="0.25">
      <c r="A64" s="91" t="s">
        <v>32</v>
      </c>
      <c r="B64" s="92"/>
      <c r="C64" s="102"/>
      <c r="D64" s="102"/>
      <c r="E64" s="83"/>
      <c r="F64" s="21" t="s">
        <v>13</v>
      </c>
      <c r="G64" s="23">
        <f>G65+G66</f>
        <v>258295.85</v>
      </c>
      <c r="H64" s="23">
        <f>H65+H66</f>
        <v>70095.850000000006</v>
      </c>
      <c r="I64" s="23">
        <f t="shared" ref="I64:M64" si="21">I65+I66</f>
        <v>33000</v>
      </c>
      <c r="J64" s="23">
        <f t="shared" si="21"/>
        <v>38800</v>
      </c>
      <c r="K64" s="23">
        <f t="shared" si="21"/>
        <v>38800</v>
      </c>
      <c r="L64" s="23">
        <f t="shared" si="21"/>
        <v>38800</v>
      </c>
      <c r="M64" s="23">
        <f t="shared" si="21"/>
        <v>38800</v>
      </c>
      <c r="N64" s="79" t="s">
        <v>12</v>
      </c>
      <c r="O64" s="77" t="s">
        <v>12</v>
      </c>
      <c r="P64" s="77" t="s">
        <v>12</v>
      </c>
      <c r="Q64" s="77" t="s">
        <v>12</v>
      </c>
      <c r="R64" s="77" t="s">
        <v>12</v>
      </c>
      <c r="S64" s="77" t="s">
        <v>12</v>
      </c>
      <c r="T64" s="77" t="s">
        <v>12</v>
      </c>
      <c r="U64" s="77" t="s">
        <v>12</v>
      </c>
      <c r="V64" s="137" t="s">
        <v>12</v>
      </c>
      <c r="W64" s="8"/>
    </row>
    <row r="65" spans="1:23" s="9" customFormat="1" ht="39.75" customHeight="1" x14ac:dyDescent="0.25">
      <c r="A65" s="93"/>
      <c r="B65" s="94"/>
      <c r="C65" s="112"/>
      <c r="D65" s="103"/>
      <c r="E65" s="83"/>
      <c r="F65" s="21" t="s">
        <v>19</v>
      </c>
      <c r="G65" s="23">
        <f>SUM(H65:M65)</f>
        <v>258295.85</v>
      </c>
      <c r="H65" s="23">
        <f t="shared" ref="H65:M66" si="22">H17+H47+H59+H38</f>
        <v>70095.850000000006</v>
      </c>
      <c r="I65" s="23">
        <f t="shared" si="22"/>
        <v>33000</v>
      </c>
      <c r="J65" s="23">
        <f t="shared" si="22"/>
        <v>38800</v>
      </c>
      <c r="K65" s="23">
        <f t="shared" si="22"/>
        <v>38800</v>
      </c>
      <c r="L65" s="23">
        <f t="shared" si="22"/>
        <v>38800</v>
      </c>
      <c r="M65" s="23">
        <f t="shared" si="22"/>
        <v>38800</v>
      </c>
      <c r="N65" s="79"/>
      <c r="O65" s="77"/>
      <c r="P65" s="77"/>
      <c r="Q65" s="77"/>
      <c r="R65" s="77"/>
      <c r="S65" s="77"/>
      <c r="T65" s="77"/>
      <c r="U65" s="77"/>
      <c r="V65" s="138"/>
      <c r="W65" s="8"/>
    </row>
    <row r="66" spans="1:23" s="9" customFormat="1" ht="51.75" customHeight="1" x14ac:dyDescent="0.25">
      <c r="A66" s="95"/>
      <c r="B66" s="96"/>
      <c r="C66" s="113"/>
      <c r="D66" s="104"/>
      <c r="E66" s="83"/>
      <c r="F66" s="21" t="s">
        <v>20</v>
      </c>
      <c r="G66" s="23">
        <f>SUM(H66:M66)</f>
        <v>0</v>
      </c>
      <c r="H66" s="23">
        <f t="shared" si="22"/>
        <v>0</v>
      </c>
      <c r="I66" s="23">
        <f t="shared" si="22"/>
        <v>0</v>
      </c>
      <c r="J66" s="23">
        <f t="shared" si="22"/>
        <v>0</v>
      </c>
      <c r="K66" s="23">
        <f t="shared" si="22"/>
        <v>0</v>
      </c>
      <c r="L66" s="23">
        <f t="shared" si="22"/>
        <v>0</v>
      </c>
      <c r="M66" s="23">
        <f t="shared" si="22"/>
        <v>0</v>
      </c>
      <c r="N66" s="79"/>
      <c r="O66" s="77"/>
      <c r="P66" s="77"/>
      <c r="Q66" s="77"/>
      <c r="R66" s="77"/>
      <c r="S66" s="77"/>
      <c r="T66" s="77"/>
      <c r="U66" s="77"/>
      <c r="V66" s="139"/>
      <c r="W66" s="8"/>
    </row>
    <row r="67" spans="1:23" ht="66" customHeight="1" x14ac:dyDescent="0.25">
      <c r="A67" s="87" t="s">
        <v>33</v>
      </c>
      <c r="B67" s="88"/>
      <c r="C67" s="19"/>
      <c r="D67" s="19"/>
      <c r="E67" s="14"/>
      <c r="F67" s="14"/>
      <c r="G67" s="16"/>
      <c r="H67" s="16"/>
      <c r="I67" s="16"/>
      <c r="J67" s="16"/>
      <c r="K67" s="16"/>
      <c r="L67" s="16"/>
      <c r="M67" s="28"/>
      <c r="N67" s="12"/>
      <c r="O67" s="18"/>
      <c r="P67" s="18"/>
      <c r="Q67" s="18"/>
      <c r="R67" s="18"/>
      <c r="S67" s="18"/>
      <c r="T67" s="18"/>
      <c r="U67" s="18"/>
      <c r="V67" s="18"/>
      <c r="W67" s="1"/>
    </row>
    <row r="68" spans="1:23" ht="144.75" customHeight="1" x14ac:dyDescent="0.25">
      <c r="A68" s="89" t="s">
        <v>34</v>
      </c>
      <c r="B68" s="90"/>
      <c r="C68" s="19">
        <v>2020</v>
      </c>
      <c r="D68" s="19">
        <v>2026</v>
      </c>
      <c r="E68" s="29" t="s">
        <v>21</v>
      </c>
      <c r="F68" s="29" t="s">
        <v>21</v>
      </c>
      <c r="G68" s="29" t="s">
        <v>21</v>
      </c>
      <c r="H68" s="29" t="s">
        <v>21</v>
      </c>
      <c r="I68" s="29" t="s">
        <v>21</v>
      </c>
      <c r="J68" s="29" t="s">
        <v>21</v>
      </c>
      <c r="K68" s="29" t="s">
        <v>21</v>
      </c>
      <c r="L68" s="29" t="s">
        <v>21</v>
      </c>
      <c r="M68" s="30" t="s">
        <v>21</v>
      </c>
      <c r="N68" s="12"/>
      <c r="O68" s="18"/>
      <c r="P68" s="18"/>
      <c r="Q68" s="18"/>
      <c r="R68" s="18"/>
      <c r="S68" s="18"/>
      <c r="T68" s="18"/>
      <c r="U68" s="18"/>
      <c r="V68" s="18"/>
      <c r="W68" s="1"/>
    </row>
    <row r="69" spans="1:23" x14ac:dyDescent="0.25">
      <c r="A69" s="66"/>
      <c r="B69" s="66" t="s">
        <v>35</v>
      </c>
      <c r="C69" s="63">
        <v>2020</v>
      </c>
      <c r="D69" s="63">
        <v>2026</v>
      </c>
      <c r="E69" s="29" t="s">
        <v>21</v>
      </c>
      <c r="F69" s="29" t="s">
        <v>21</v>
      </c>
      <c r="G69" s="29" t="s">
        <v>21</v>
      </c>
      <c r="H69" s="29" t="s">
        <v>21</v>
      </c>
      <c r="I69" s="29" t="s">
        <v>21</v>
      </c>
      <c r="J69" s="29" t="s">
        <v>21</v>
      </c>
      <c r="K69" s="29" t="s">
        <v>21</v>
      </c>
      <c r="L69" s="29" t="s">
        <v>21</v>
      </c>
      <c r="M69" s="30" t="s">
        <v>21</v>
      </c>
      <c r="N69" s="12"/>
      <c r="O69" s="18"/>
      <c r="P69" s="18"/>
      <c r="Q69" s="18"/>
      <c r="R69" s="18"/>
      <c r="S69" s="18"/>
      <c r="T69" s="18"/>
      <c r="U69" s="18"/>
      <c r="V69" s="18"/>
      <c r="W69" s="1"/>
    </row>
    <row r="70" spans="1:23" x14ac:dyDescent="0.25">
      <c r="A70" s="67"/>
      <c r="B70" s="67"/>
      <c r="C70" s="64"/>
      <c r="D70" s="64"/>
      <c r="E70" s="29" t="s">
        <v>21</v>
      </c>
      <c r="F70" s="29" t="s">
        <v>21</v>
      </c>
      <c r="G70" s="29" t="s">
        <v>21</v>
      </c>
      <c r="H70" s="29" t="s">
        <v>21</v>
      </c>
      <c r="I70" s="29" t="s">
        <v>21</v>
      </c>
      <c r="J70" s="29" t="s">
        <v>21</v>
      </c>
      <c r="K70" s="29" t="s">
        <v>21</v>
      </c>
      <c r="L70" s="29" t="s">
        <v>21</v>
      </c>
      <c r="M70" s="30" t="s">
        <v>21</v>
      </c>
      <c r="N70" s="12"/>
      <c r="O70" s="18"/>
      <c r="P70" s="18"/>
      <c r="Q70" s="18"/>
      <c r="R70" s="18"/>
      <c r="S70" s="18"/>
      <c r="T70" s="18"/>
      <c r="U70" s="18"/>
      <c r="V70" s="18"/>
      <c r="W70" s="1"/>
    </row>
    <row r="71" spans="1:23" ht="48.75" customHeight="1" x14ac:dyDescent="0.25">
      <c r="A71" s="68"/>
      <c r="B71" s="68"/>
      <c r="C71" s="65"/>
      <c r="D71" s="65"/>
      <c r="E71" s="29" t="s">
        <v>21</v>
      </c>
      <c r="F71" s="29" t="s">
        <v>21</v>
      </c>
      <c r="G71" s="29" t="s">
        <v>21</v>
      </c>
      <c r="H71" s="29" t="s">
        <v>21</v>
      </c>
      <c r="I71" s="29" t="s">
        <v>21</v>
      </c>
      <c r="J71" s="29" t="s">
        <v>21</v>
      </c>
      <c r="K71" s="29" t="s">
        <v>21</v>
      </c>
      <c r="L71" s="29" t="s">
        <v>21</v>
      </c>
      <c r="M71" s="30" t="s">
        <v>21</v>
      </c>
      <c r="N71" s="12"/>
      <c r="O71" s="18"/>
      <c r="P71" s="18"/>
      <c r="Q71" s="18"/>
      <c r="R71" s="18"/>
      <c r="S71" s="18"/>
      <c r="T71" s="18"/>
      <c r="U71" s="18"/>
      <c r="V71" s="18"/>
      <c r="W71" s="1"/>
    </row>
    <row r="72" spans="1:23" ht="22.5" x14ac:dyDescent="0.25">
      <c r="A72" s="66"/>
      <c r="B72" s="66" t="s">
        <v>50</v>
      </c>
      <c r="C72" s="63">
        <v>2020</v>
      </c>
      <c r="D72" s="63">
        <v>2026</v>
      </c>
      <c r="E72" s="66" t="s">
        <v>67</v>
      </c>
      <c r="F72" s="40" t="s">
        <v>13</v>
      </c>
      <c r="G72" s="16">
        <f t="shared" ref="G72:M72" si="23">G73+G74</f>
        <v>312000</v>
      </c>
      <c r="H72" s="31">
        <f t="shared" si="23"/>
        <v>52000</v>
      </c>
      <c r="I72" s="31">
        <f t="shared" si="23"/>
        <v>52000</v>
      </c>
      <c r="J72" s="31">
        <f t="shared" si="23"/>
        <v>52000</v>
      </c>
      <c r="K72" s="31">
        <f t="shared" si="23"/>
        <v>52000</v>
      </c>
      <c r="L72" s="31">
        <f t="shared" si="23"/>
        <v>52000</v>
      </c>
      <c r="M72" s="31">
        <f t="shared" si="23"/>
        <v>52000</v>
      </c>
      <c r="N72" s="84"/>
      <c r="O72" s="57"/>
      <c r="P72" s="57"/>
      <c r="Q72" s="57"/>
      <c r="R72" s="57"/>
      <c r="S72" s="57"/>
      <c r="T72" s="57"/>
      <c r="U72" s="57"/>
      <c r="V72" s="57"/>
      <c r="W72" s="1"/>
    </row>
    <row r="73" spans="1:23" ht="69" customHeight="1" x14ac:dyDescent="0.25">
      <c r="A73" s="67"/>
      <c r="B73" s="67"/>
      <c r="C73" s="64"/>
      <c r="D73" s="64"/>
      <c r="E73" s="67"/>
      <c r="F73" s="40" t="s">
        <v>19</v>
      </c>
      <c r="G73" s="16">
        <f>G76+G79</f>
        <v>312000</v>
      </c>
      <c r="H73" s="31">
        <f>H76+H79</f>
        <v>52000</v>
      </c>
      <c r="I73" s="31">
        <f t="shared" ref="I73:M73" si="24">I76+I79</f>
        <v>52000</v>
      </c>
      <c r="J73" s="31">
        <f t="shared" si="24"/>
        <v>52000</v>
      </c>
      <c r="K73" s="31">
        <f t="shared" si="24"/>
        <v>52000</v>
      </c>
      <c r="L73" s="31">
        <f t="shared" si="24"/>
        <v>52000</v>
      </c>
      <c r="M73" s="31">
        <f t="shared" si="24"/>
        <v>52000</v>
      </c>
      <c r="N73" s="85"/>
      <c r="O73" s="58"/>
      <c r="P73" s="58"/>
      <c r="Q73" s="58"/>
      <c r="R73" s="58"/>
      <c r="S73" s="58"/>
      <c r="T73" s="58"/>
      <c r="U73" s="58"/>
      <c r="V73" s="58"/>
      <c r="W73" s="1"/>
    </row>
    <row r="74" spans="1:23" ht="29.25" customHeight="1" x14ac:dyDescent="0.25">
      <c r="A74" s="68"/>
      <c r="B74" s="68"/>
      <c r="C74" s="65"/>
      <c r="D74" s="65"/>
      <c r="E74" s="68"/>
      <c r="F74" s="40" t="s">
        <v>20</v>
      </c>
      <c r="G74" s="16">
        <f>G77+G80</f>
        <v>0</v>
      </c>
      <c r="H74" s="31">
        <f>H77+H80</f>
        <v>0</v>
      </c>
      <c r="I74" s="31">
        <f t="shared" ref="I74:M74" si="25">I77+I80</f>
        <v>0</v>
      </c>
      <c r="J74" s="31">
        <f t="shared" si="25"/>
        <v>0</v>
      </c>
      <c r="K74" s="31">
        <f t="shared" si="25"/>
        <v>0</v>
      </c>
      <c r="L74" s="31">
        <f t="shared" si="25"/>
        <v>0</v>
      </c>
      <c r="M74" s="31">
        <f t="shared" si="25"/>
        <v>0</v>
      </c>
      <c r="N74" s="86"/>
      <c r="O74" s="59"/>
      <c r="P74" s="59"/>
      <c r="Q74" s="59"/>
      <c r="R74" s="59"/>
      <c r="S74" s="59"/>
      <c r="T74" s="59"/>
      <c r="U74" s="59"/>
      <c r="V74" s="59"/>
      <c r="W74" s="1"/>
    </row>
    <row r="75" spans="1:23" ht="15.75" customHeight="1" x14ac:dyDescent="0.25">
      <c r="A75" s="66"/>
      <c r="B75" s="66" t="s">
        <v>73</v>
      </c>
      <c r="C75" s="63">
        <v>2020</v>
      </c>
      <c r="D75" s="63">
        <v>2026</v>
      </c>
      <c r="E75" s="66" t="s">
        <v>66</v>
      </c>
      <c r="F75" s="40" t="s">
        <v>13</v>
      </c>
      <c r="G75" s="16">
        <f t="shared" ref="G75:L75" si="26">G76+G77</f>
        <v>72000</v>
      </c>
      <c r="H75" s="15">
        <f t="shared" si="26"/>
        <v>12000</v>
      </c>
      <c r="I75" s="15">
        <f t="shared" si="26"/>
        <v>12000</v>
      </c>
      <c r="J75" s="15">
        <f t="shared" si="26"/>
        <v>12000</v>
      </c>
      <c r="K75" s="32">
        <f t="shared" si="26"/>
        <v>12000</v>
      </c>
      <c r="L75" s="32">
        <f t="shared" si="26"/>
        <v>12000</v>
      </c>
      <c r="M75" s="32">
        <f>M76+M77</f>
        <v>12000</v>
      </c>
      <c r="N75" s="84" t="s">
        <v>74</v>
      </c>
      <c r="O75" s="57" t="s">
        <v>75</v>
      </c>
      <c r="P75" s="57">
        <v>100</v>
      </c>
      <c r="Q75" s="57">
        <v>100</v>
      </c>
      <c r="R75" s="57">
        <v>100</v>
      </c>
      <c r="S75" s="57">
        <v>100</v>
      </c>
      <c r="T75" s="57">
        <v>100</v>
      </c>
      <c r="U75" s="57">
        <v>100</v>
      </c>
      <c r="V75" s="57">
        <v>100</v>
      </c>
      <c r="W75" s="1"/>
    </row>
    <row r="76" spans="1:23" ht="48.75" customHeight="1" x14ac:dyDescent="0.25">
      <c r="A76" s="107"/>
      <c r="B76" s="107"/>
      <c r="C76" s="64"/>
      <c r="D76" s="81"/>
      <c r="E76" s="67"/>
      <c r="F76" s="40" t="s">
        <v>19</v>
      </c>
      <c r="G76" s="16">
        <f>H76+I76+J76+K76+L76+M76</f>
        <v>72000</v>
      </c>
      <c r="H76" s="15">
        <v>12000</v>
      </c>
      <c r="I76" s="15">
        <v>12000</v>
      </c>
      <c r="J76" s="15">
        <v>12000</v>
      </c>
      <c r="K76" s="15">
        <v>12000</v>
      </c>
      <c r="L76" s="15">
        <v>12000</v>
      </c>
      <c r="M76" s="15">
        <v>12000</v>
      </c>
      <c r="N76" s="85"/>
      <c r="O76" s="58"/>
      <c r="P76" s="58"/>
      <c r="Q76" s="58"/>
      <c r="R76" s="58"/>
      <c r="S76" s="58"/>
      <c r="T76" s="58"/>
      <c r="U76" s="58"/>
      <c r="V76" s="58"/>
      <c r="W76" s="1"/>
    </row>
    <row r="77" spans="1:23" ht="48" customHeight="1" x14ac:dyDescent="0.25">
      <c r="A77" s="108"/>
      <c r="B77" s="108"/>
      <c r="C77" s="65"/>
      <c r="D77" s="82"/>
      <c r="E77" s="68"/>
      <c r="F77" s="40" t="s">
        <v>20</v>
      </c>
      <c r="G77" s="16">
        <f>H77+I77+J77+K77+L77+M77</f>
        <v>0</v>
      </c>
      <c r="H77" s="31">
        <v>0</v>
      </c>
      <c r="I77" s="31">
        <v>0</v>
      </c>
      <c r="J77" s="31">
        <v>0</v>
      </c>
      <c r="K77" s="31">
        <v>0</v>
      </c>
      <c r="L77" s="31"/>
      <c r="M77" s="31">
        <v>0</v>
      </c>
      <c r="N77" s="86"/>
      <c r="O77" s="59"/>
      <c r="P77" s="59"/>
      <c r="Q77" s="59"/>
      <c r="R77" s="59"/>
      <c r="S77" s="59"/>
      <c r="T77" s="59"/>
      <c r="U77" s="59"/>
      <c r="V77" s="59"/>
      <c r="W77" s="1"/>
    </row>
    <row r="78" spans="1:23" ht="22.5" x14ac:dyDescent="0.25">
      <c r="A78" s="109"/>
      <c r="B78" s="66" t="s">
        <v>48</v>
      </c>
      <c r="C78" s="63">
        <v>2020</v>
      </c>
      <c r="D78" s="63">
        <v>2026</v>
      </c>
      <c r="E78" s="66" t="s">
        <v>36</v>
      </c>
      <c r="F78" s="40" t="s">
        <v>13</v>
      </c>
      <c r="G78" s="16">
        <f>G79+G80</f>
        <v>240000</v>
      </c>
      <c r="H78" s="15">
        <f t="shared" ref="H78:L78" si="27">H79+H80</f>
        <v>40000</v>
      </c>
      <c r="I78" s="32">
        <f t="shared" si="27"/>
        <v>40000</v>
      </c>
      <c r="J78" s="32">
        <f t="shared" si="27"/>
        <v>40000</v>
      </c>
      <c r="K78" s="32">
        <f t="shared" si="27"/>
        <v>40000</v>
      </c>
      <c r="L78" s="32">
        <f t="shared" si="27"/>
        <v>40000</v>
      </c>
      <c r="M78" s="32">
        <f>M79+M80</f>
        <v>40000</v>
      </c>
      <c r="N78" s="84" t="s">
        <v>39</v>
      </c>
      <c r="O78" s="57" t="s">
        <v>23</v>
      </c>
      <c r="P78" s="57">
        <v>100</v>
      </c>
      <c r="Q78" s="57">
        <v>100</v>
      </c>
      <c r="R78" s="57">
        <v>100</v>
      </c>
      <c r="S78" s="57">
        <v>100</v>
      </c>
      <c r="T78" s="57">
        <v>100</v>
      </c>
      <c r="U78" s="57">
        <v>100</v>
      </c>
      <c r="V78" s="57">
        <v>100</v>
      </c>
      <c r="W78" s="1"/>
    </row>
    <row r="79" spans="1:23" ht="67.5" customHeight="1" x14ac:dyDescent="0.25">
      <c r="A79" s="110"/>
      <c r="B79" s="67"/>
      <c r="C79" s="64"/>
      <c r="D79" s="81"/>
      <c r="E79" s="67"/>
      <c r="F79" s="40" t="s">
        <v>19</v>
      </c>
      <c r="G79" s="16">
        <f>H79+I79+J79+K79+L79+M79</f>
        <v>240000</v>
      </c>
      <c r="H79" s="15">
        <v>40000</v>
      </c>
      <c r="I79" s="32">
        <v>40000</v>
      </c>
      <c r="J79" s="32">
        <v>40000</v>
      </c>
      <c r="K79" s="32">
        <v>40000</v>
      </c>
      <c r="L79" s="32">
        <v>40000</v>
      </c>
      <c r="M79" s="32">
        <v>40000</v>
      </c>
      <c r="N79" s="85"/>
      <c r="O79" s="58"/>
      <c r="P79" s="58"/>
      <c r="Q79" s="58"/>
      <c r="R79" s="58"/>
      <c r="S79" s="58"/>
      <c r="T79" s="58"/>
      <c r="U79" s="58"/>
      <c r="V79" s="58"/>
      <c r="W79" s="1"/>
    </row>
    <row r="80" spans="1:23" ht="50.25" customHeight="1" x14ac:dyDescent="0.25">
      <c r="A80" s="111"/>
      <c r="B80" s="68"/>
      <c r="C80" s="65"/>
      <c r="D80" s="82"/>
      <c r="E80" s="68"/>
      <c r="F80" s="40" t="s">
        <v>20</v>
      </c>
      <c r="G80" s="16">
        <f>H80+I80+J80+K80+L80+M80</f>
        <v>0</v>
      </c>
      <c r="H80" s="31">
        <v>0</v>
      </c>
      <c r="I80" s="31">
        <v>0</v>
      </c>
      <c r="J80" s="31">
        <v>0</v>
      </c>
      <c r="K80" s="31">
        <v>0</v>
      </c>
      <c r="L80" s="31">
        <v>0</v>
      </c>
      <c r="M80" s="31">
        <v>0</v>
      </c>
      <c r="N80" s="86"/>
      <c r="O80" s="59"/>
      <c r="P80" s="59"/>
      <c r="Q80" s="59"/>
      <c r="R80" s="59"/>
      <c r="S80" s="59"/>
      <c r="T80" s="59"/>
      <c r="U80" s="59"/>
      <c r="V80" s="59"/>
      <c r="W80" s="1"/>
    </row>
    <row r="81" spans="1:23" ht="26.25" customHeight="1" x14ac:dyDescent="0.25">
      <c r="A81" s="51"/>
      <c r="B81" s="66" t="s">
        <v>86</v>
      </c>
      <c r="C81" s="63">
        <v>2024</v>
      </c>
      <c r="D81" s="63">
        <v>2026</v>
      </c>
      <c r="E81" s="66" t="s">
        <v>66</v>
      </c>
      <c r="F81" s="52" t="s">
        <v>13</v>
      </c>
      <c r="G81" s="16">
        <f t="shared" ref="G81:M81" si="28">G82+G83</f>
        <v>120000</v>
      </c>
      <c r="H81" s="31">
        <f t="shared" si="28"/>
        <v>20000</v>
      </c>
      <c r="I81" s="31">
        <f t="shared" si="28"/>
        <v>20000</v>
      </c>
      <c r="J81" s="31">
        <f t="shared" si="28"/>
        <v>20000</v>
      </c>
      <c r="K81" s="31">
        <f t="shared" si="28"/>
        <v>20000</v>
      </c>
      <c r="L81" s="31">
        <f t="shared" si="28"/>
        <v>20000</v>
      </c>
      <c r="M81" s="31">
        <f t="shared" si="28"/>
        <v>20000</v>
      </c>
      <c r="N81" s="118" t="s">
        <v>21</v>
      </c>
      <c r="O81" s="72" t="s">
        <v>21</v>
      </c>
      <c r="P81" s="72" t="s">
        <v>21</v>
      </c>
      <c r="Q81" s="72" t="s">
        <v>21</v>
      </c>
      <c r="R81" s="72" t="s">
        <v>21</v>
      </c>
      <c r="S81" s="72" t="s">
        <v>21</v>
      </c>
      <c r="T81" s="72" t="s">
        <v>21</v>
      </c>
      <c r="U81" s="72" t="s">
        <v>21</v>
      </c>
      <c r="V81" s="72" t="s">
        <v>21</v>
      </c>
      <c r="W81" s="1"/>
    </row>
    <row r="82" spans="1:23" ht="27" customHeight="1" x14ac:dyDescent="0.25">
      <c r="A82" s="51"/>
      <c r="B82" s="67"/>
      <c r="C82" s="64"/>
      <c r="D82" s="81"/>
      <c r="E82" s="67"/>
      <c r="F82" s="52" t="s">
        <v>19</v>
      </c>
      <c r="G82" s="16">
        <f>H82+I82+J82+K82+L82+M82</f>
        <v>120000</v>
      </c>
      <c r="H82" s="31">
        <f>H85</f>
        <v>20000</v>
      </c>
      <c r="I82" s="31">
        <f t="shared" ref="I82:M82" si="29">I85</f>
        <v>20000</v>
      </c>
      <c r="J82" s="31">
        <f t="shared" si="29"/>
        <v>20000</v>
      </c>
      <c r="K82" s="31">
        <f t="shared" si="29"/>
        <v>20000</v>
      </c>
      <c r="L82" s="31">
        <f t="shared" si="29"/>
        <v>20000</v>
      </c>
      <c r="M82" s="31">
        <f t="shared" si="29"/>
        <v>20000</v>
      </c>
      <c r="N82" s="119"/>
      <c r="O82" s="73"/>
      <c r="P82" s="73"/>
      <c r="Q82" s="73"/>
      <c r="R82" s="73"/>
      <c r="S82" s="73"/>
      <c r="T82" s="73"/>
      <c r="U82" s="73"/>
      <c r="V82" s="73"/>
      <c r="W82" s="1"/>
    </row>
    <row r="83" spans="1:23" ht="34.5" customHeight="1" x14ac:dyDescent="0.25">
      <c r="A83" s="51"/>
      <c r="B83" s="68"/>
      <c r="C83" s="65"/>
      <c r="D83" s="82"/>
      <c r="E83" s="68"/>
      <c r="F83" s="52" t="s">
        <v>20</v>
      </c>
      <c r="G83" s="16">
        <f t="shared" ref="G83:G85" si="30">H83+I83+J83+K83+L83+M83</f>
        <v>0</v>
      </c>
      <c r="H83" s="31">
        <f>H86</f>
        <v>0</v>
      </c>
      <c r="I83" s="31">
        <f t="shared" ref="I83:M83" si="31">I86</f>
        <v>0</v>
      </c>
      <c r="J83" s="31">
        <f t="shared" si="31"/>
        <v>0</v>
      </c>
      <c r="K83" s="31">
        <f t="shared" si="31"/>
        <v>0</v>
      </c>
      <c r="L83" s="31">
        <f t="shared" si="31"/>
        <v>0</v>
      </c>
      <c r="M83" s="31">
        <f t="shared" si="31"/>
        <v>0</v>
      </c>
      <c r="N83" s="120"/>
      <c r="O83" s="74"/>
      <c r="P83" s="74"/>
      <c r="Q83" s="74"/>
      <c r="R83" s="74"/>
      <c r="S83" s="74"/>
      <c r="T83" s="74"/>
      <c r="U83" s="74"/>
      <c r="V83" s="74"/>
      <c r="W83" s="1"/>
    </row>
    <row r="84" spans="1:23" ht="34.5" customHeight="1" x14ac:dyDescent="0.25">
      <c r="A84" s="39"/>
      <c r="B84" s="66" t="s">
        <v>87</v>
      </c>
      <c r="C84" s="63">
        <v>2024</v>
      </c>
      <c r="D84" s="63">
        <v>2026</v>
      </c>
      <c r="E84" s="97" t="s">
        <v>67</v>
      </c>
      <c r="F84" s="40" t="s">
        <v>13</v>
      </c>
      <c r="G84" s="16">
        <f>G85+G86</f>
        <v>120000</v>
      </c>
      <c r="H84" s="15">
        <f>H85+H86</f>
        <v>20000</v>
      </c>
      <c r="I84" s="15">
        <f t="shared" ref="I84:M84" si="32">I85+I86</f>
        <v>20000</v>
      </c>
      <c r="J84" s="15">
        <f t="shared" si="32"/>
        <v>20000</v>
      </c>
      <c r="K84" s="15">
        <f t="shared" si="32"/>
        <v>20000</v>
      </c>
      <c r="L84" s="15">
        <f t="shared" si="32"/>
        <v>20000</v>
      </c>
      <c r="M84" s="15">
        <f t="shared" si="32"/>
        <v>20000</v>
      </c>
      <c r="N84" s="84" t="s">
        <v>69</v>
      </c>
      <c r="O84" s="57" t="s">
        <v>23</v>
      </c>
      <c r="P84" s="57">
        <v>100</v>
      </c>
      <c r="Q84" s="57">
        <v>100</v>
      </c>
      <c r="R84" s="57">
        <v>100</v>
      </c>
      <c r="S84" s="57">
        <v>100</v>
      </c>
      <c r="T84" s="57">
        <v>100</v>
      </c>
      <c r="U84" s="57">
        <v>100</v>
      </c>
      <c r="V84" s="57">
        <v>100</v>
      </c>
      <c r="W84" s="1"/>
    </row>
    <row r="85" spans="1:23" ht="30.75" customHeight="1" x14ac:dyDescent="0.25">
      <c r="A85" s="39"/>
      <c r="B85" s="67"/>
      <c r="C85" s="64"/>
      <c r="D85" s="64"/>
      <c r="E85" s="98"/>
      <c r="F85" s="40" t="s">
        <v>19</v>
      </c>
      <c r="G85" s="16">
        <f t="shared" si="30"/>
        <v>120000</v>
      </c>
      <c r="H85" s="15">
        <v>20000</v>
      </c>
      <c r="I85" s="15">
        <v>20000</v>
      </c>
      <c r="J85" s="15">
        <v>20000</v>
      </c>
      <c r="K85" s="15">
        <v>20000</v>
      </c>
      <c r="L85" s="24">
        <v>20000</v>
      </c>
      <c r="M85" s="24">
        <v>20000</v>
      </c>
      <c r="N85" s="85"/>
      <c r="O85" s="58"/>
      <c r="P85" s="58"/>
      <c r="Q85" s="58"/>
      <c r="R85" s="58"/>
      <c r="S85" s="58"/>
      <c r="T85" s="58"/>
      <c r="U85" s="58"/>
      <c r="V85" s="58"/>
      <c r="W85" s="1"/>
    </row>
    <row r="86" spans="1:23" ht="64.5" customHeight="1" x14ac:dyDescent="0.25">
      <c r="A86" s="39"/>
      <c r="B86" s="68"/>
      <c r="C86" s="65"/>
      <c r="D86" s="65"/>
      <c r="E86" s="99"/>
      <c r="F86" s="40" t="s">
        <v>20</v>
      </c>
      <c r="G86" s="16">
        <f>H86+I86+J86+K86+L86+M86</f>
        <v>0</v>
      </c>
      <c r="H86" s="24">
        <v>0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86"/>
      <c r="O86" s="59"/>
      <c r="P86" s="59"/>
      <c r="Q86" s="59"/>
      <c r="R86" s="59"/>
      <c r="S86" s="59"/>
      <c r="T86" s="59"/>
      <c r="U86" s="59"/>
      <c r="V86" s="59"/>
      <c r="W86" s="1"/>
    </row>
    <row r="87" spans="1:23" x14ac:dyDescent="0.25">
      <c r="A87" s="109"/>
      <c r="B87" s="66" t="s">
        <v>37</v>
      </c>
      <c r="C87" s="63">
        <v>2020</v>
      </c>
      <c r="D87" s="63">
        <v>2026</v>
      </c>
      <c r="E87" s="63" t="s">
        <v>21</v>
      </c>
      <c r="F87" s="63" t="s">
        <v>21</v>
      </c>
      <c r="G87" s="63" t="s">
        <v>21</v>
      </c>
      <c r="H87" s="63" t="s">
        <v>21</v>
      </c>
      <c r="I87" s="63" t="s">
        <v>21</v>
      </c>
      <c r="J87" s="63" t="s">
        <v>21</v>
      </c>
      <c r="K87" s="63" t="s">
        <v>21</v>
      </c>
      <c r="L87" s="63" t="s">
        <v>21</v>
      </c>
      <c r="M87" s="63" t="s">
        <v>21</v>
      </c>
      <c r="N87" s="84"/>
      <c r="O87" s="57"/>
      <c r="P87" s="57"/>
      <c r="Q87" s="57"/>
      <c r="R87" s="57"/>
      <c r="S87" s="57"/>
      <c r="T87" s="57"/>
      <c r="U87" s="57"/>
      <c r="V87" s="57"/>
      <c r="W87" s="1"/>
    </row>
    <row r="88" spans="1:23" x14ac:dyDescent="0.25">
      <c r="A88" s="110"/>
      <c r="B88" s="67"/>
      <c r="C88" s="64"/>
      <c r="D88" s="81"/>
      <c r="E88" s="64"/>
      <c r="F88" s="64"/>
      <c r="G88" s="64"/>
      <c r="H88" s="64"/>
      <c r="I88" s="64"/>
      <c r="J88" s="64"/>
      <c r="K88" s="64"/>
      <c r="L88" s="64"/>
      <c r="M88" s="64"/>
      <c r="N88" s="85"/>
      <c r="O88" s="58"/>
      <c r="P88" s="58"/>
      <c r="Q88" s="58"/>
      <c r="R88" s="58"/>
      <c r="S88" s="58"/>
      <c r="T88" s="58"/>
      <c r="U88" s="58"/>
      <c r="V88" s="58"/>
      <c r="W88" s="1"/>
    </row>
    <row r="89" spans="1:23" ht="33" customHeight="1" x14ac:dyDescent="0.25">
      <c r="A89" s="111"/>
      <c r="B89" s="68"/>
      <c r="C89" s="65"/>
      <c r="D89" s="82"/>
      <c r="E89" s="65"/>
      <c r="F89" s="65"/>
      <c r="G89" s="65"/>
      <c r="H89" s="65"/>
      <c r="I89" s="65"/>
      <c r="J89" s="65"/>
      <c r="K89" s="65"/>
      <c r="L89" s="65"/>
      <c r="M89" s="65"/>
      <c r="N89" s="86"/>
      <c r="O89" s="59"/>
      <c r="P89" s="59"/>
      <c r="Q89" s="59"/>
      <c r="R89" s="59"/>
      <c r="S89" s="59"/>
      <c r="T89" s="59"/>
      <c r="U89" s="59"/>
      <c r="V89" s="59"/>
      <c r="W89" s="1"/>
    </row>
    <row r="90" spans="1:23" ht="22.5" x14ac:dyDescent="0.25">
      <c r="A90" s="109"/>
      <c r="B90" s="66" t="s">
        <v>51</v>
      </c>
      <c r="C90" s="63">
        <v>2020</v>
      </c>
      <c r="D90" s="63">
        <v>2026</v>
      </c>
      <c r="E90" s="66" t="s">
        <v>66</v>
      </c>
      <c r="F90" s="40" t="s">
        <v>13</v>
      </c>
      <c r="G90" s="16">
        <f t="shared" ref="G90:M90" si="33">G91+G92</f>
        <v>497068.85</v>
      </c>
      <c r="H90" s="31">
        <f t="shared" si="33"/>
        <v>104668.85</v>
      </c>
      <c r="I90" s="31">
        <f t="shared" si="33"/>
        <v>73000</v>
      </c>
      <c r="J90" s="31">
        <f t="shared" si="33"/>
        <v>79850</v>
      </c>
      <c r="K90" s="31">
        <f t="shared" si="33"/>
        <v>79850</v>
      </c>
      <c r="L90" s="31">
        <f t="shared" si="33"/>
        <v>79850</v>
      </c>
      <c r="M90" s="31">
        <f t="shared" si="33"/>
        <v>79850</v>
      </c>
      <c r="N90" s="118" t="s">
        <v>21</v>
      </c>
      <c r="O90" s="72" t="s">
        <v>21</v>
      </c>
      <c r="P90" s="72" t="s">
        <v>21</v>
      </c>
      <c r="Q90" s="72" t="s">
        <v>21</v>
      </c>
      <c r="R90" s="72" t="s">
        <v>21</v>
      </c>
      <c r="S90" s="72" t="s">
        <v>21</v>
      </c>
      <c r="T90" s="72" t="s">
        <v>21</v>
      </c>
      <c r="U90" s="72" t="s">
        <v>21</v>
      </c>
      <c r="V90" s="72" t="s">
        <v>21</v>
      </c>
      <c r="W90" s="1"/>
    </row>
    <row r="91" spans="1:23" ht="51" customHeight="1" x14ac:dyDescent="0.25">
      <c r="A91" s="110"/>
      <c r="B91" s="67"/>
      <c r="C91" s="64"/>
      <c r="D91" s="81"/>
      <c r="E91" s="67"/>
      <c r="F91" s="40" t="s">
        <v>19</v>
      </c>
      <c r="G91" s="16">
        <f>H91+I91+J91+K91+L91+M91</f>
        <v>497068.85</v>
      </c>
      <c r="H91" s="31">
        <f>H94+H97+H100+H103+H106</f>
        <v>104668.85</v>
      </c>
      <c r="I91" s="31">
        <f t="shared" ref="I91:M91" si="34">I94+I97+I100+I103+I106</f>
        <v>73000</v>
      </c>
      <c r="J91" s="31">
        <f t="shared" si="34"/>
        <v>79850</v>
      </c>
      <c r="K91" s="31">
        <f t="shared" si="34"/>
        <v>79850</v>
      </c>
      <c r="L91" s="31">
        <f t="shared" si="34"/>
        <v>79850</v>
      </c>
      <c r="M91" s="31">
        <f t="shared" si="34"/>
        <v>79850</v>
      </c>
      <c r="N91" s="119"/>
      <c r="O91" s="73"/>
      <c r="P91" s="73"/>
      <c r="Q91" s="73"/>
      <c r="R91" s="73"/>
      <c r="S91" s="73"/>
      <c r="T91" s="73"/>
      <c r="U91" s="73"/>
      <c r="V91" s="73"/>
      <c r="W91" s="1"/>
    </row>
    <row r="92" spans="1:23" ht="31.5" customHeight="1" x14ac:dyDescent="0.25">
      <c r="A92" s="111"/>
      <c r="B92" s="68"/>
      <c r="C92" s="65"/>
      <c r="D92" s="82"/>
      <c r="E92" s="68"/>
      <c r="F92" s="40" t="s">
        <v>20</v>
      </c>
      <c r="G92" s="16">
        <f>H92+I92+J92+K92+L92+M92</f>
        <v>0</v>
      </c>
      <c r="H92" s="31">
        <f>H95+H98+H101+H104+H107</f>
        <v>0</v>
      </c>
      <c r="I92" s="31">
        <f t="shared" ref="I92:M92" si="35">I95+I98+I101+I104+I107</f>
        <v>0</v>
      </c>
      <c r="J92" s="31">
        <f t="shared" si="35"/>
        <v>0</v>
      </c>
      <c r="K92" s="31">
        <f t="shared" si="35"/>
        <v>0</v>
      </c>
      <c r="L92" s="31">
        <f t="shared" si="35"/>
        <v>0</v>
      </c>
      <c r="M92" s="31">
        <f t="shared" si="35"/>
        <v>0</v>
      </c>
      <c r="N92" s="120"/>
      <c r="O92" s="74"/>
      <c r="P92" s="74"/>
      <c r="Q92" s="74"/>
      <c r="R92" s="74"/>
      <c r="S92" s="74"/>
      <c r="T92" s="74"/>
      <c r="U92" s="74"/>
      <c r="V92" s="74"/>
      <c r="W92" s="1"/>
    </row>
    <row r="93" spans="1:23" ht="15.75" customHeight="1" x14ac:dyDescent="0.25">
      <c r="A93" s="109"/>
      <c r="B93" s="66" t="s">
        <v>49</v>
      </c>
      <c r="C93" s="63">
        <v>2020</v>
      </c>
      <c r="D93" s="63">
        <v>2026</v>
      </c>
      <c r="E93" s="66" t="s">
        <v>66</v>
      </c>
      <c r="F93" s="40" t="s">
        <v>13</v>
      </c>
      <c r="G93" s="16">
        <f>G94+G95</f>
        <v>250000</v>
      </c>
      <c r="H93" s="15">
        <f t="shared" ref="H93:L93" si="36">H94+H95</f>
        <v>50000</v>
      </c>
      <c r="I93" s="15">
        <f t="shared" si="36"/>
        <v>40000</v>
      </c>
      <c r="J93" s="15">
        <f t="shared" si="36"/>
        <v>40000</v>
      </c>
      <c r="K93" s="15">
        <f t="shared" si="36"/>
        <v>40000</v>
      </c>
      <c r="L93" s="15">
        <f t="shared" si="36"/>
        <v>40000</v>
      </c>
      <c r="M93" s="15">
        <f>M94+M95</f>
        <v>40000</v>
      </c>
      <c r="N93" s="84" t="s">
        <v>41</v>
      </c>
      <c r="O93" s="57" t="s">
        <v>23</v>
      </c>
      <c r="P93" s="57">
        <v>100</v>
      </c>
      <c r="Q93" s="57">
        <v>100</v>
      </c>
      <c r="R93" s="60">
        <v>100</v>
      </c>
      <c r="S93" s="57">
        <v>100</v>
      </c>
      <c r="T93" s="57">
        <v>100</v>
      </c>
      <c r="U93" s="57">
        <v>100</v>
      </c>
      <c r="V93" s="57">
        <v>100</v>
      </c>
      <c r="W93" s="1"/>
    </row>
    <row r="94" spans="1:23" ht="66" customHeight="1" x14ac:dyDescent="0.25">
      <c r="A94" s="110"/>
      <c r="B94" s="107"/>
      <c r="C94" s="64"/>
      <c r="D94" s="81"/>
      <c r="E94" s="67"/>
      <c r="F94" s="40" t="s">
        <v>19</v>
      </c>
      <c r="G94" s="16">
        <f>H94+I94+J94+K94+L94+M94</f>
        <v>250000</v>
      </c>
      <c r="H94" s="15">
        <v>50000</v>
      </c>
      <c r="I94" s="15">
        <v>40000</v>
      </c>
      <c r="J94" s="15">
        <v>40000</v>
      </c>
      <c r="K94" s="15">
        <v>40000</v>
      </c>
      <c r="L94" s="15">
        <v>40000</v>
      </c>
      <c r="M94" s="15">
        <v>40000</v>
      </c>
      <c r="N94" s="85"/>
      <c r="O94" s="75"/>
      <c r="P94" s="75"/>
      <c r="Q94" s="75"/>
      <c r="R94" s="70"/>
      <c r="S94" s="75"/>
      <c r="T94" s="75"/>
      <c r="U94" s="75"/>
      <c r="V94" s="58"/>
      <c r="W94" s="1"/>
    </row>
    <row r="95" spans="1:23" ht="44.25" customHeight="1" x14ac:dyDescent="0.25">
      <c r="A95" s="111"/>
      <c r="B95" s="108"/>
      <c r="C95" s="65"/>
      <c r="D95" s="82"/>
      <c r="E95" s="68"/>
      <c r="F95" s="40" t="s">
        <v>20</v>
      </c>
      <c r="G95" s="16">
        <f>H95+I95+J95+K95+L95+M95</f>
        <v>0</v>
      </c>
      <c r="H95" s="31">
        <v>0</v>
      </c>
      <c r="I95" s="31">
        <v>0</v>
      </c>
      <c r="J95" s="31">
        <v>0</v>
      </c>
      <c r="K95" s="31">
        <v>0</v>
      </c>
      <c r="L95" s="31"/>
      <c r="M95" s="31"/>
      <c r="N95" s="86"/>
      <c r="O95" s="76"/>
      <c r="P95" s="76"/>
      <c r="Q95" s="76"/>
      <c r="R95" s="71"/>
      <c r="S95" s="76"/>
      <c r="T95" s="76"/>
      <c r="U95" s="76"/>
      <c r="V95" s="59"/>
      <c r="W95" s="1"/>
    </row>
    <row r="96" spans="1:23" ht="15.75" customHeight="1" x14ac:dyDescent="0.25">
      <c r="A96" s="109"/>
      <c r="B96" s="66" t="s">
        <v>76</v>
      </c>
      <c r="C96" s="63">
        <v>2020</v>
      </c>
      <c r="D96" s="63">
        <v>2026</v>
      </c>
      <c r="E96" s="66" t="s">
        <v>66</v>
      </c>
      <c r="F96" s="40" t="s">
        <v>13</v>
      </c>
      <c r="G96" s="16">
        <f t="shared" ref="G96:M96" si="37">G97+G98</f>
        <v>30000</v>
      </c>
      <c r="H96" s="31">
        <f t="shared" si="37"/>
        <v>5000</v>
      </c>
      <c r="I96" s="31">
        <f t="shared" si="37"/>
        <v>5000</v>
      </c>
      <c r="J96" s="31">
        <f t="shared" si="37"/>
        <v>5000</v>
      </c>
      <c r="K96" s="31">
        <f t="shared" si="37"/>
        <v>5000</v>
      </c>
      <c r="L96" s="31">
        <f t="shared" si="37"/>
        <v>5000</v>
      </c>
      <c r="M96" s="31">
        <f t="shared" si="37"/>
        <v>5000</v>
      </c>
      <c r="N96" s="118" t="s">
        <v>40</v>
      </c>
      <c r="O96" s="57" t="s">
        <v>23</v>
      </c>
      <c r="P96" s="57">
        <v>100</v>
      </c>
      <c r="Q96" s="57">
        <v>100</v>
      </c>
      <c r="R96" s="57">
        <v>100</v>
      </c>
      <c r="S96" s="57">
        <v>100</v>
      </c>
      <c r="T96" s="57">
        <v>100</v>
      </c>
      <c r="U96" s="57">
        <v>100</v>
      </c>
      <c r="V96" s="57">
        <v>100</v>
      </c>
      <c r="W96" s="1"/>
    </row>
    <row r="97" spans="1:143" ht="49.5" customHeight="1" x14ac:dyDescent="0.25">
      <c r="A97" s="110"/>
      <c r="B97" s="67"/>
      <c r="C97" s="64"/>
      <c r="D97" s="81"/>
      <c r="E97" s="67"/>
      <c r="F97" s="40" t="s">
        <v>19</v>
      </c>
      <c r="G97" s="16">
        <f>H97+I97+J97+K97+L97+M97</f>
        <v>30000</v>
      </c>
      <c r="H97" s="33">
        <v>5000</v>
      </c>
      <c r="I97" s="33">
        <v>5000</v>
      </c>
      <c r="J97" s="33">
        <v>5000</v>
      </c>
      <c r="K97" s="33">
        <v>5000</v>
      </c>
      <c r="L97" s="33">
        <v>5000</v>
      </c>
      <c r="M97" s="33">
        <v>5000</v>
      </c>
      <c r="N97" s="119"/>
      <c r="O97" s="58"/>
      <c r="P97" s="75"/>
      <c r="Q97" s="75"/>
      <c r="R97" s="75"/>
      <c r="S97" s="75"/>
      <c r="T97" s="75"/>
      <c r="U97" s="75"/>
      <c r="V97" s="58"/>
      <c r="W97" s="1"/>
    </row>
    <row r="98" spans="1:143" ht="48.75" customHeight="1" x14ac:dyDescent="0.25">
      <c r="A98" s="111"/>
      <c r="B98" s="68"/>
      <c r="C98" s="65"/>
      <c r="D98" s="82"/>
      <c r="E98" s="68"/>
      <c r="F98" s="40" t="s">
        <v>20</v>
      </c>
      <c r="G98" s="16">
        <f>H98+I98+J98+K98+L98+M98</f>
        <v>0</v>
      </c>
      <c r="H98" s="31">
        <v>0</v>
      </c>
      <c r="I98" s="31">
        <v>0</v>
      </c>
      <c r="J98" s="31">
        <v>0</v>
      </c>
      <c r="K98" s="31">
        <v>0</v>
      </c>
      <c r="L98" s="31">
        <v>0</v>
      </c>
      <c r="M98" s="31">
        <v>0</v>
      </c>
      <c r="N98" s="120"/>
      <c r="O98" s="59"/>
      <c r="P98" s="76"/>
      <c r="Q98" s="76"/>
      <c r="R98" s="76"/>
      <c r="S98" s="76"/>
      <c r="T98" s="76"/>
      <c r="U98" s="76"/>
      <c r="V98" s="59"/>
      <c r="W98" s="1"/>
    </row>
    <row r="99" spans="1:143" ht="22.5" x14ac:dyDescent="0.25">
      <c r="A99" s="128"/>
      <c r="B99" s="97" t="s">
        <v>77</v>
      </c>
      <c r="C99" s="63">
        <v>2020</v>
      </c>
      <c r="D99" s="63">
        <v>2026</v>
      </c>
      <c r="E99" s="131" t="s">
        <v>31</v>
      </c>
      <c r="F99" s="40" t="s">
        <v>13</v>
      </c>
      <c r="G99" s="16">
        <f t="shared" ref="G99:M99" si="38">G100+G101</f>
        <v>5000</v>
      </c>
      <c r="H99" s="31">
        <f t="shared" si="38"/>
        <v>5000</v>
      </c>
      <c r="I99" s="31">
        <f t="shared" si="38"/>
        <v>0</v>
      </c>
      <c r="J99" s="31">
        <f t="shared" si="38"/>
        <v>0</v>
      </c>
      <c r="K99" s="31">
        <f t="shared" si="38"/>
        <v>0</v>
      </c>
      <c r="L99" s="31">
        <f t="shared" si="38"/>
        <v>0</v>
      </c>
      <c r="M99" s="31">
        <f t="shared" si="38"/>
        <v>0</v>
      </c>
      <c r="N99" s="118" t="s">
        <v>59</v>
      </c>
      <c r="O99" s="57" t="s">
        <v>23</v>
      </c>
      <c r="P99" s="136">
        <v>100</v>
      </c>
      <c r="Q99" s="136">
        <v>100</v>
      </c>
      <c r="R99" s="78"/>
      <c r="S99" s="78"/>
      <c r="T99" s="136"/>
      <c r="U99" s="57"/>
      <c r="V99" s="57"/>
      <c r="W99" s="1"/>
    </row>
    <row r="100" spans="1:143" ht="57.75" customHeight="1" x14ac:dyDescent="0.25">
      <c r="A100" s="129"/>
      <c r="B100" s="98"/>
      <c r="C100" s="64"/>
      <c r="D100" s="81"/>
      <c r="E100" s="132"/>
      <c r="F100" s="40" t="s">
        <v>19</v>
      </c>
      <c r="G100" s="16">
        <f>H100+I100+J100+K100+L100+M100</f>
        <v>5000</v>
      </c>
      <c r="H100" s="31">
        <v>5000</v>
      </c>
      <c r="I100" s="31">
        <v>0</v>
      </c>
      <c r="J100" s="31">
        <v>0</v>
      </c>
      <c r="K100" s="31">
        <v>0</v>
      </c>
      <c r="L100" s="31">
        <v>0</v>
      </c>
      <c r="M100" s="31">
        <v>0</v>
      </c>
      <c r="N100" s="119"/>
      <c r="O100" s="58"/>
      <c r="P100" s="75"/>
      <c r="Q100" s="75"/>
      <c r="R100" s="70"/>
      <c r="S100" s="70"/>
      <c r="T100" s="75"/>
      <c r="U100" s="58"/>
      <c r="V100" s="58"/>
      <c r="W100" s="1"/>
    </row>
    <row r="101" spans="1:143" ht="33.75" customHeight="1" x14ac:dyDescent="0.25">
      <c r="A101" s="130"/>
      <c r="B101" s="99"/>
      <c r="C101" s="65"/>
      <c r="D101" s="82"/>
      <c r="E101" s="133"/>
      <c r="F101" s="40" t="s">
        <v>20</v>
      </c>
      <c r="G101" s="16">
        <f>H101+I101+J101+K101+L101+M101</f>
        <v>0</v>
      </c>
      <c r="H101" s="31">
        <v>0</v>
      </c>
      <c r="I101" s="31">
        <v>0</v>
      </c>
      <c r="J101" s="31">
        <v>0</v>
      </c>
      <c r="K101" s="31">
        <v>0</v>
      </c>
      <c r="L101" s="31">
        <v>0</v>
      </c>
      <c r="M101" s="31">
        <v>0</v>
      </c>
      <c r="N101" s="120"/>
      <c r="O101" s="59"/>
      <c r="P101" s="76"/>
      <c r="Q101" s="76"/>
      <c r="R101" s="71"/>
      <c r="S101" s="71"/>
      <c r="T101" s="76"/>
      <c r="U101" s="59"/>
      <c r="V101" s="59"/>
      <c r="W101" s="1"/>
    </row>
    <row r="102" spans="1:143" ht="22.5" x14ac:dyDescent="0.25">
      <c r="A102" s="128"/>
      <c r="B102" s="97" t="s">
        <v>78</v>
      </c>
      <c r="C102" s="63">
        <v>2020</v>
      </c>
      <c r="D102" s="63">
        <v>2026</v>
      </c>
      <c r="E102" s="131" t="s">
        <v>56</v>
      </c>
      <c r="F102" s="40" t="s">
        <v>13</v>
      </c>
      <c r="G102" s="16">
        <f t="shared" ref="G102:M102" si="39">G103+G104</f>
        <v>168000</v>
      </c>
      <c r="H102" s="31">
        <f t="shared" si="39"/>
        <v>28000</v>
      </c>
      <c r="I102" s="31">
        <f t="shared" si="39"/>
        <v>28000</v>
      </c>
      <c r="J102" s="31">
        <f t="shared" si="39"/>
        <v>28000</v>
      </c>
      <c r="K102" s="31">
        <f t="shared" si="39"/>
        <v>28000</v>
      </c>
      <c r="L102" s="31">
        <f t="shared" si="39"/>
        <v>28000</v>
      </c>
      <c r="M102" s="31">
        <f t="shared" si="39"/>
        <v>28000</v>
      </c>
      <c r="N102" s="118" t="s">
        <v>60</v>
      </c>
      <c r="O102" s="57" t="s">
        <v>23</v>
      </c>
      <c r="P102" s="136">
        <v>100</v>
      </c>
      <c r="Q102" s="136">
        <v>100</v>
      </c>
      <c r="R102" s="136">
        <v>100</v>
      </c>
      <c r="S102" s="136">
        <v>100</v>
      </c>
      <c r="T102" s="136">
        <v>100</v>
      </c>
      <c r="U102" s="57">
        <v>100</v>
      </c>
      <c r="V102" s="57">
        <v>100</v>
      </c>
      <c r="W102" s="1"/>
    </row>
    <row r="103" spans="1:143" ht="56.25" customHeight="1" x14ac:dyDescent="0.25">
      <c r="A103" s="129"/>
      <c r="B103" s="98"/>
      <c r="C103" s="64"/>
      <c r="D103" s="81"/>
      <c r="E103" s="132"/>
      <c r="F103" s="40" t="s">
        <v>19</v>
      </c>
      <c r="G103" s="16">
        <f>H103+I103+J103+K103+L103+M103</f>
        <v>168000</v>
      </c>
      <c r="H103" s="31">
        <v>28000</v>
      </c>
      <c r="I103" s="31">
        <v>28000</v>
      </c>
      <c r="J103" s="31">
        <v>28000</v>
      </c>
      <c r="K103" s="31">
        <v>28000</v>
      </c>
      <c r="L103" s="31">
        <v>28000</v>
      </c>
      <c r="M103" s="31">
        <v>28000</v>
      </c>
      <c r="N103" s="119"/>
      <c r="O103" s="58"/>
      <c r="P103" s="75"/>
      <c r="Q103" s="75"/>
      <c r="R103" s="75"/>
      <c r="S103" s="75"/>
      <c r="T103" s="75"/>
      <c r="U103" s="58"/>
      <c r="V103" s="58"/>
      <c r="W103" s="1"/>
    </row>
    <row r="104" spans="1:143" ht="39" customHeight="1" x14ac:dyDescent="0.25">
      <c r="A104" s="130"/>
      <c r="B104" s="99"/>
      <c r="C104" s="65"/>
      <c r="D104" s="82"/>
      <c r="E104" s="133"/>
      <c r="F104" s="40" t="s">
        <v>20</v>
      </c>
      <c r="G104" s="16">
        <f>H104+I104+J104+K104+L104+M104</f>
        <v>0</v>
      </c>
      <c r="H104" s="31">
        <v>0</v>
      </c>
      <c r="I104" s="31">
        <v>0</v>
      </c>
      <c r="J104" s="31">
        <v>0</v>
      </c>
      <c r="K104" s="31">
        <v>0</v>
      </c>
      <c r="L104" s="31">
        <v>0</v>
      </c>
      <c r="M104" s="31">
        <v>0</v>
      </c>
      <c r="N104" s="120"/>
      <c r="O104" s="59"/>
      <c r="P104" s="76"/>
      <c r="Q104" s="76"/>
      <c r="R104" s="76"/>
      <c r="S104" s="76"/>
      <c r="T104" s="76"/>
      <c r="U104" s="59"/>
      <c r="V104" s="59"/>
      <c r="W104" s="1"/>
    </row>
    <row r="105" spans="1:143" ht="29.25" customHeight="1" x14ac:dyDescent="0.25">
      <c r="A105" s="48"/>
      <c r="B105" s="97" t="s">
        <v>79</v>
      </c>
      <c r="C105" s="63">
        <v>2020</v>
      </c>
      <c r="D105" s="63">
        <v>2026</v>
      </c>
      <c r="E105" s="60" t="s">
        <v>18</v>
      </c>
      <c r="F105" s="47" t="s">
        <v>13</v>
      </c>
      <c r="G105" s="16">
        <f>G106+G107</f>
        <v>44068.85</v>
      </c>
      <c r="H105" s="31">
        <f>H106+H107</f>
        <v>16668.849999999999</v>
      </c>
      <c r="I105" s="31">
        <f t="shared" ref="I105:M105" si="40">I106+I107</f>
        <v>0</v>
      </c>
      <c r="J105" s="31">
        <f t="shared" si="40"/>
        <v>6850</v>
      </c>
      <c r="K105" s="31">
        <f t="shared" si="40"/>
        <v>6850</v>
      </c>
      <c r="L105" s="31">
        <f t="shared" si="40"/>
        <v>6850</v>
      </c>
      <c r="M105" s="31">
        <f t="shared" si="40"/>
        <v>6850</v>
      </c>
      <c r="N105" s="118" t="s">
        <v>61</v>
      </c>
      <c r="O105" s="57" t="s">
        <v>23</v>
      </c>
      <c r="P105" s="57">
        <v>100</v>
      </c>
      <c r="Q105" s="57">
        <v>100</v>
      </c>
      <c r="R105" s="57">
        <v>100</v>
      </c>
      <c r="S105" s="57">
        <v>100</v>
      </c>
      <c r="T105" s="57">
        <v>100</v>
      </c>
      <c r="U105" s="57">
        <v>100</v>
      </c>
      <c r="V105" s="57">
        <v>100</v>
      </c>
      <c r="W105" s="1"/>
    </row>
    <row r="106" spans="1:143" ht="23.25" customHeight="1" x14ac:dyDescent="0.25">
      <c r="A106" s="48"/>
      <c r="B106" s="98"/>
      <c r="C106" s="64"/>
      <c r="D106" s="81"/>
      <c r="E106" s="61"/>
      <c r="F106" s="47" t="s">
        <v>19</v>
      </c>
      <c r="G106" s="16">
        <f>H106+I106+J106+K106+L106+M106</f>
        <v>44068.85</v>
      </c>
      <c r="H106" s="31">
        <v>16668.849999999999</v>
      </c>
      <c r="I106" s="31">
        <v>0</v>
      </c>
      <c r="J106" s="31">
        <v>6850</v>
      </c>
      <c r="K106" s="31">
        <v>6850</v>
      </c>
      <c r="L106" s="31">
        <v>6850</v>
      </c>
      <c r="M106" s="31">
        <v>6850</v>
      </c>
      <c r="N106" s="119"/>
      <c r="O106" s="58"/>
      <c r="P106" s="58"/>
      <c r="Q106" s="58"/>
      <c r="R106" s="58"/>
      <c r="S106" s="58"/>
      <c r="T106" s="58"/>
      <c r="U106" s="58"/>
      <c r="V106" s="58"/>
      <c r="W106" s="1"/>
    </row>
    <row r="107" spans="1:143" ht="24" customHeight="1" x14ac:dyDescent="0.25">
      <c r="A107" s="48"/>
      <c r="B107" s="99"/>
      <c r="C107" s="65"/>
      <c r="D107" s="82"/>
      <c r="E107" s="62"/>
      <c r="F107" s="47" t="s">
        <v>20</v>
      </c>
      <c r="G107" s="16">
        <f>H107+I107+J107+K107+L107+M107</f>
        <v>0</v>
      </c>
      <c r="H107" s="31">
        <v>0</v>
      </c>
      <c r="I107" s="31">
        <v>0</v>
      </c>
      <c r="J107" s="31">
        <v>0</v>
      </c>
      <c r="K107" s="31">
        <v>0</v>
      </c>
      <c r="L107" s="31">
        <v>0</v>
      </c>
      <c r="M107" s="31">
        <v>0</v>
      </c>
      <c r="N107" s="120"/>
      <c r="O107" s="59"/>
      <c r="P107" s="59"/>
      <c r="Q107" s="59"/>
      <c r="R107" s="59"/>
      <c r="S107" s="59"/>
      <c r="T107" s="59"/>
      <c r="U107" s="59"/>
      <c r="V107" s="59"/>
      <c r="W107" s="1"/>
    </row>
    <row r="108" spans="1:143" s="5" customFormat="1" ht="22.5" x14ac:dyDescent="0.25">
      <c r="A108" s="83" t="s">
        <v>38</v>
      </c>
      <c r="B108" s="83"/>
      <c r="C108" s="83"/>
      <c r="D108" s="83"/>
      <c r="E108" s="83"/>
      <c r="F108" s="21" t="s">
        <v>13</v>
      </c>
      <c r="G108" s="23">
        <f t="shared" ref="G108:M108" si="41">G109+G110</f>
        <v>929068.85</v>
      </c>
      <c r="H108" s="23">
        <f t="shared" si="41"/>
        <v>176668.85</v>
      </c>
      <c r="I108" s="23">
        <f t="shared" si="41"/>
        <v>145000</v>
      </c>
      <c r="J108" s="23">
        <f t="shared" si="41"/>
        <v>151850</v>
      </c>
      <c r="K108" s="23">
        <f t="shared" si="41"/>
        <v>151850</v>
      </c>
      <c r="L108" s="23">
        <f t="shared" si="41"/>
        <v>151850</v>
      </c>
      <c r="M108" s="23">
        <f t="shared" si="41"/>
        <v>151850</v>
      </c>
      <c r="N108" s="79" t="s">
        <v>12</v>
      </c>
      <c r="O108" s="77" t="s">
        <v>12</v>
      </c>
      <c r="P108" s="77" t="s">
        <v>12</v>
      </c>
      <c r="Q108" s="77" t="s">
        <v>12</v>
      </c>
      <c r="R108" s="77" t="s">
        <v>12</v>
      </c>
      <c r="S108" s="77" t="s">
        <v>12</v>
      </c>
      <c r="T108" s="77" t="s">
        <v>12</v>
      </c>
      <c r="U108" s="77" t="s">
        <v>12</v>
      </c>
      <c r="V108" s="137" t="s">
        <v>12</v>
      </c>
      <c r="W108" s="6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  <c r="EM108" s="7"/>
    </row>
    <row r="109" spans="1:143" s="5" customFormat="1" ht="59.25" customHeight="1" x14ac:dyDescent="0.25">
      <c r="A109" s="83"/>
      <c r="B109" s="83"/>
      <c r="C109" s="83"/>
      <c r="D109" s="83"/>
      <c r="E109" s="83"/>
      <c r="F109" s="21" t="s">
        <v>19</v>
      </c>
      <c r="G109" s="23">
        <f>SUM(H109:M109)</f>
        <v>929068.85</v>
      </c>
      <c r="H109" s="23">
        <f>H73+H91+H82</f>
        <v>176668.85</v>
      </c>
      <c r="I109" s="23">
        <f t="shared" ref="I109:M109" si="42">I73+I91+I82</f>
        <v>145000</v>
      </c>
      <c r="J109" s="23">
        <f t="shared" si="42"/>
        <v>151850</v>
      </c>
      <c r="K109" s="23">
        <f t="shared" si="42"/>
        <v>151850</v>
      </c>
      <c r="L109" s="23">
        <f t="shared" si="42"/>
        <v>151850</v>
      </c>
      <c r="M109" s="23">
        <f t="shared" si="42"/>
        <v>151850</v>
      </c>
      <c r="N109" s="79"/>
      <c r="O109" s="77"/>
      <c r="P109" s="77"/>
      <c r="Q109" s="77"/>
      <c r="R109" s="77"/>
      <c r="S109" s="77"/>
      <c r="T109" s="77"/>
      <c r="U109" s="77"/>
      <c r="V109" s="138"/>
      <c r="W109" s="6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  <c r="EM109" s="7"/>
    </row>
    <row r="110" spans="1:143" s="5" customFormat="1" ht="57.75" customHeight="1" x14ac:dyDescent="0.25">
      <c r="A110" s="83"/>
      <c r="B110" s="83"/>
      <c r="C110" s="83"/>
      <c r="D110" s="83"/>
      <c r="E110" s="83"/>
      <c r="F110" s="21" t="s">
        <v>20</v>
      </c>
      <c r="G110" s="22">
        <f>G74+G92</f>
        <v>0</v>
      </c>
      <c r="H110" s="22">
        <f>H92+H74+H83</f>
        <v>0</v>
      </c>
      <c r="I110" s="22">
        <f t="shared" ref="I110:M110" si="43">I92+I74+I83</f>
        <v>0</v>
      </c>
      <c r="J110" s="22">
        <f t="shared" si="43"/>
        <v>0</v>
      </c>
      <c r="K110" s="22">
        <f t="shared" si="43"/>
        <v>0</v>
      </c>
      <c r="L110" s="22">
        <f t="shared" si="43"/>
        <v>0</v>
      </c>
      <c r="M110" s="22">
        <f t="shared" si="43"/>
        <v>0</v>
      </c>
      <c r="N110" s="79"/>
      <c r="O110" s="77"/>
      <c r="P110" s="77"/>
      <c r="Q110" s="77"/>
      <c r="R110" s="77"/>
      <c r="S110" s="77"/>
      <c r="T110" s="77"/>
      <c r="U110" s="77"/>
      <c r="V110" s="139"/>
      <c r="W110" s="6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  <c r="EM110" s="7"/>
    </row>
    <row r="111" spans="1:143" s="9" customFormat="1" ht="21.75" customHeight="1" x14ac:dyDescent="0.25">
      <c r="A111" s="121" t="s">
        <v>22</v>
      </c>
      <c r="B111" s="122"/>
      <c r="C111" s="127"/>
      <c r="D111" s="127"/>
      <c r="E111" s="134"/>
      <c r="F111" s="34" t="s">
        <v>13</v>
      </c>
      <c r="G111" s="35">
        <f t="shared" ref="G111:L111" si="44">G112+G113</f>
        <v>1187364.7</v>
      </c>
      <c r="H111" s="36">
        <f t="shared" si="44"/>
        <v>246764.7</v>
      </c>
      <c r="I111" s="36">
        <f t="shared" si="44"/>
        <v>178000</v>
      </c>
      <c r="J111" s="36">
        <f t="shared" si="44"/>
        <v>190650</v>
      </c>
      <c r="K111" s="36">
        <f>K112+K113</f>
        <v>190650</v>
      </c>
      <c r="L111" s="36">
        <f t="shared" si="44"/>
        <v>190650</v>
      </c>
      <c r="M111" s="36">
        <f>M112+M113</f>
        <v>190650</v>
      </c>
      <c r="N111" s="127"/>
      <c r="O111" s="135"/>
      <c r="P111" s="135"/>
      <c r="Q111" s="135"/>
      <c r="R111" s="135"/>
      <c r="S111" s="135"/>
      <c r="T111" s="135"/>
      <c r="U111" s="135"/>
      <c r="V111" s="140"/>
      <c r="W111" s="8"/>
    </row>
    <row r="112" spans="1:143" s="9" customFormat="1" ht="56.25" customHeight="1" x14ac:dyDescent="0.25">
      <c r="A112" s="123"/>
      <c r="B112" s="124"/>
      <c r="C112" s="127"/>
      <c r="D112" s="127"/>
      <c r="E112" s="134"/>
      <c r="F112" s="34" t="s">
        <v>19</v>
      </c>
      <c r="G112" s="37">
        <f>H112+I112+J112+K112+L112+M112</f>
        <v>1187364.7</v>
      </c>
      <c r="H112" s="36">
        <f t="shared" ref="H112:M113" si="45">H65+H109</f>
        <v>246764.7</v>
      </c>
      <c r="I112" s="36">
        <f t="shared" si="45"/>
        <v>178000</v>
      </c>
      <c r="J112" s="36">
        <f t="shared" si="45"/>
        <v>190650</v>
      </c>
      <c r="K112" s="36">
        <f t="shared" si="45"/>
        <v>190650</v>
      </c>
      <c r="L112" s="36">
        <f t="shared" si="45"/>
        <v>190650</v>
      </c>
      <c r="M112" s="36">
        <f t="shared" si="45"/>
        <v>190650</v>
      </c>
      <c r="N112" s="127"/>
      <c r="O112" s="135"/>
      <c r="P112" s="135"/>
      <c r="Q112" s="135"/>
      <c r="R112" s="135"/>
      <c r="S112" s="135"/>
      <c r="T112" s="135"/>
      <c r="U112" s="135"/>
      <c r="V112" s="141"/>
      <c r="W112" s="8"/>
    </row>
    <row r="113" spans="1:23" s="9" customFormat="1" ht="55.5" customHeight="1" x14ac:dyDescent="0.25">
      <c r="A113" s="125"/>
      <c r="B113" s="126"/>
      <c r="C113" s="127"/>
      <c r="D113" s="127"/>
      <c r="E113" s="134"/>
      <c r="F113" s="34" t="s">
        <v>20</v>
      </c>
      <c r="G113" s="37">
        <f>H113+I113+J113+K113+L113+M113</f>
        <v>0</v>
      </c>
      <c r="H113" s="38">
        <f t="shared" si="45"/>
        <v>0</v>
      </c>
      <c r="I113" s="38">
        <f t="shared" si="45"/>
        <v>0</v>
      </c>
      <c r="J113" s="38">
        <f t="shared" si="45"/>
        <v>0</v>
      </c>
      <c r="K113" s="38">
        <f t="shared" si="45"/>
        <v>0</v>
      </c>
      <c r="L113" s="38">
        <f t="shared" si="45"/>
        <v>0</v>
      </c>
      <c r="M113" s="38">
        <f t="shared" si="45"/>
        <v>0</v>
      </c>
      <c r="N113" s="127"/>
      <c r="O113" s="135"/>
      <c r="P113" s="135"/>
      <c r="Q113" s="135"/>
      <c r="R113" s="135"/>
      <c r="S113" s="135"/>
      <c r="T113" s="135"/>
      <c r="U113" s="135"/>
      <c r="V113" s="142"/>
      <c r="W113" s="8"/>
    </row>
  </sheetData>
  <mergeCells count="488">
    <mergeCell ref="U19:U21"/>
    <mergeCell ref="T19:T21"/>
    <mergeCell ref="Q16:Q18"/>
    <mergeCell ref="T16:T18"/>
    <mergeCell ref="T22:T24"/>
    <mergeCell ref="S34:S36"/>
    <mergeCell ref="V111:V113"/>
    <mergeCell ref="V108:V110"/>
    <mergeCell ref="V102:V104"/>
    <mergeCell ref="V87:V89"/>
    <mergeCell ref="V105:V107"/>
    <mergeCell ref="V99:V101"/>
    <mergeCell ref="Q99:Q101"/>
    <mergeCell ref="Q22:Q24"/>
    <mergeCell ref="R22:R24"/>
    <mergeCell ref="U46:U48"/>
    <mergeCell ref="S25:S27"/>
    <mergeCell ref="Q43:Q45"/>
    <mergeCell ref="T61:T63"/>
    <mergeCell ref="U61:U63"/>
    <mergeCell ref="S78:S80"/>
    <mergeCell ref="T78:T80"/>
    <mergeCell ref="U78:U80"/>
    <mergeCell ref="S72:S74"/>
    <mergeCell ref="V37:V39"/>
    <mergeCell ref="V34:V36"/>
    <mergeCell ref="V28:V30"/>
    <mergeCell ref="V25:V27"/>
    <mergeCell ref="V22:V24"/>
    <mergeCell ref="V19:V21"/>
    <mergeCell ref="V16:V18"/>
    <mergeCell ref="V64:V66"/>
    <mergeCell ref="V58:V60"/>
    <mergeCell ref="V55:V57"/>
    <mergeCell ref="V52:V54"/>
    <mergeCell ref="V49:V51"/>
    <mergeCell ref="V46:V48"/>
    <mergeCell ref="V43:V45"/>
    <mergeCell ref="U81:U83"/>
    <mergeCell ref="Q81:Q83"/>
    <mergeCell ref="R81:R83"/>
    <mergeCell ref="P93:P95"/>
    <mergeCell ref="Q93:Q95"/>
    <mergeCell ref="R84:R86"/>
    <mergeCell ref="Q84:Q86"/>
    <mergeCell ref="U84:U86"/>
    <mergeCell ref="S99:S101"/>
    <mergeCell ref="S96:S98"/>
    <mergeCell ref="S93:S95"/>
    <mergeCell ref="T87:T89"/>
    <mergeCell ref="S87:S89"/>
    <mergeCell ref="U87:U89"/>
    <mergeCell ref="S84:S86"/>
    <mergeCell ref="T84:T86"/>
    <mergeCell ref="T99:T101"/>
    <mergeCell ref="U99:U101"/>
    <mergeCell ref="T43:T45"/>
    <mergeCell ref="Q25:Q27"/>
    <mergeCell ref="T25:T27"/>
    <mergeCell ref="S22:S24"/>
    <mergeCell ref="R43:R45"/>
    <mergeCell ref="U58:U60"/>
    <mergeCell ref="S58:S60"/>
    <mergeCell ref="S55:S57"/>
    <mergeCell ref="U55:U57"/>
    <mergeCell ref="T58:T60"/>
    <mergeCell ref="T55:T57"/>
    <mergeCell ref="U28:U30"/>
    <mergeCell ref="U40:U42"/>
    <mergeCell ref="U31:U33"/>
    <mergeCell ref="Q49:Q51"/>
    <mergeCell ref="Q52:Q54"/>
    <mergeCell ref="U43:U45"/>
    <mergeCell ref="S43:S45"/>
    <mergeCell ref="S52:S54"/>
    <mergeCell ref="T46:T48"/>
    <mergeCell ref="T49:T51"/>
    <mergeCell ref="U49:U51"/>
    <mergeCell ref="T52:T54"/>
    <mergeCell ref="U52:U54"/>
    <mergeCell ref="Q87:Q89"/>
    <mergeCell ref="R99:R101"/>
    <mergeCell ref="R102:R104"/>
    <mergeCell ref="R87:R89"/>
    <mergeCell ref="R93:R95"/>
    <mergeCell ref="R90:R92"/>
    <mergeCell ref="Q96:Q98"/>
    <mergeCell ref="Q102:Q104"/>
    <mergeCell ref="O64:O66"/>
    <mergeCell ref="Q78:Q80"/>
    <mergeCell ref="Q75:Q77"/>
    <mergeCell ref="Q72:Q74"/>
    <mergeCell ref="Q64:Q66"/>
    <mergeCell ref="R64:R66"/>
    <mergeCell ref="P72:P74"/>
    <mergeCell ref="P64:P66"/>
    <mergeCell ref="R72:R74"/>
    <mergeCell ref="P102:P104"/>
    <mergeCell ref="P99:P101"/>
    <mergeCell ref="R96:R98"/>
    <mergeCell ref="P96:P98"/>
    <mergeCell ref="Q111:Q113"/>
    <mergeCell ref="Q90:Q92"/>
    <mergeCell ref="R111:R113"/>
    <mergeCell ref="R108:R110"/>
    <mergeCell ref="T111:T113"/>
    <mergeCell ref="T108:T110"/>
    <mergeCell ref="U111:U113"/>
    <mergeCell ref="U108:U110"/>
    <mergeCell ref="S102:S104"/>
    <mergeCell ref="T102:T104"/>
    <mergeCell ref="S111:S113"/>
    <mergeCell ref="S108:S110"/>
    <mergeCell ref="T96:T98"/>
    <mergeCell ref="Q108:Q110"/>
    <mergeCell ref="U102:U104"/>
    <mergeCell ref="S105:S107"/>
    <mergeCell ref="T105:T107"/>
    <mergeCell ref="O90:O92"/>
    <mergeCell ref="D93:D95"/>
    <mergeCell ref="E93:E95"/>
    <mergeCell ref="N93:N95"/>
    <mergeCell ref="E99:E101"/>
    <mergeCell ref="E96:E98"/>
    <mergeCell ref="E108:E110"/>
    <mergeCell ref="O93:O95"/>
    <mergeCell ref="O96:O98"/>
    <mergeCell ref="E90:E92"/>
    <mergeCell ref="N96:N98"/>
    <mergeCell ref="O102:O104"/>
    <mergeCell ref="O99:O101"/>
    <mergeCell ref="N99:N101"/>
    <mergeCell ref="O105:O107"/>
    <mergeCell ref="P111:P113"/>
    <mergeCell ref="O108:O110"/>
    <mergeCell ref="P108:P110"/>
    <mergeCell ref="O111:O113"/>
    <mergeCell ref="N111:N113"/>
    <mergeCell ref="N108:N110"/>
    <mergeCell ref="P90:P92"/>
    <mergeCell ref="A90:A92"/>
    <mergeCell ref="B93:B95"/>
    <mergeCell ref="C90:C92"/>
    <mergeCell ref="C93:C95"/>
    <mergeCell ref="B90:B92"/>
    <mergeCell ref="A108:B110"/>
    <mergeCell ref="C102:C104"/>
    <mergeCell ref="C99:C101"/>
    <mergeCell ref="C108:C110"/>
    <mergeCell ref="A93:A95"/>
    <mergeCell ref="B96:B98"/>
    <mergeCell ref="C96:C98"/>
    <mergeCell ref="A96:A98"/>
    <mergeCell ref="A99:A101"/>
    <mergeCell ref="B99:B101"/>
    <mergeCell ref="N90:N92"/>
    <mergeCell ref="D111:D113"/>
    <mergeCell ref="M87:M89"/>
    <mergeCell ref="A111:B113"/>
    <mergeCell ref="C111:C113"/>
    <mergeCell ref="D102:D104"/>
    <mergeCell ref="D108:D110"/>
    <mergeCell ref="N102:N104"/>
    <mergeCell ref="B102:B104"/>
    <mergeCell ref="A102:A104"/>
    <mergeCell ref="E102:E104"/>
    <mergeCell ref="E111:E113"/>
    <mergeCell ref="D90:D92"/>
    <mergeCell ref="D99:D101"/>
    <mergeCell ref="D96:D98"/>
    <mergeCell ref="K87:K89"/>
    <mergeCell ref="F87:F89"/>
    <mergeCell ref="A87:A89"/>
    <mergeCell ref="B87:B89"/>
    <mergeCell ref="B105:B107"/>
    <mergeCell ref="C105:C107"/>
    <mergeCell ref="D105:D107"/>
    <mergeCell ref="E105:E107"/>
    <mergeCell ref="N105:N107"/>
    <mergeCell ref="O87:O89"/>
    <mergeCell ref="N87:N89"/>
    <mergeCell ref="N75:N77"/>
    <mergeCell ref="P87:P89"/>
    <mergeCell ref="O75:O77"/>
    <mergeCell ref="O78:O80"/>
    <mergeCell ref="P81:P83"/>
    <mergeCell ref="O84:O86"/>
    <mergeCell ref="P84:P86"/>
    <mergeCell ref="N81:N83"/>
    <mergeCell ref="O81:O83"/>
    <mergeCell ref="A25:A27"/>
    <mergeCell ref="A19:A21"/>
    <mergeCell ref="C16:C18"/>
    <mergeCell ref="B22:B24"/>
    <mergeCell ref="B43:B45"/>
    <mergeCell ref="C43:C45"/>
    <mergeCell ref="B16:B18"/>
    <mergeCell ref="C19:C21"/>
    <mergeCell ref="C22:C24"/>
    <mergeCell ref="B28:B30"/>
    <mergeCell ref="C28:C30"/>
    <mergeCell ref="B31:B33"/>
    <mergeCell ref="C31:C33"/>
    <mergeCell ref="A43:A45"/>
    <mergeCell ref="B40:B42"/>
    <mergeCell ref="C40:C42"/>
    <mergeCell ref="A16:A18"/>
    <mergeCell ref="A22:A24"/>
    <mergeCell ref="B34:B36"/>
    <mergeCell ref="C34:C36"/>
    <mergeCell ref="A55:A57"/>
    <mergeCell ref="A58:A60"/>
    <mergeCell ref="C55:C57"/>
    <mergeCell ref="A52:A54"/>
    <mergeCell ref="A46:A51"/>
    <mergeCell ref="C58:C60"/>
    <mergeCell ref="B58:B60"/>
    <mergeCell ref="C49:C51"/>
    <mergeCell ref="B46:B48"/>
    <mergeCell ref="B55:B57"/>
    <mergeCell ref="B52:B54"/>
    <mergeCell ref="P1:V1"/>
    <mergeCell ref="S13:S15"/>
    <mergeCell ref="C13:C15"/>
    <mergeCell ref="F13:F15"/>
    <mergeCell ref="N5:V5"/>
    <mergeCell ref="V13:V15"/>
    <mergeCell ref="R13:R15"/>
    <mergeCell ref="P2:V3"/>
    <mergeCell ref="E5:E8"/>
    <mergeCell ref="P7:P8"/>
    <mergeCell ref="P6:V6"/>
    <mergeCell ref="N6:N8"/>
    <mergeCell ref="F5:M5"/>
    <mergeCell ref="G13:G15"/>
    <mergeCell ref="J13:J15"/>
    <mergeCell ref="Q7:V7"/>
    <mergeCell ref="F6:F8"/>
    <mergeCell ref="P13:P15"/>
    <mergeCell ref="A4:S4"/>
    <mergeCell ref="G7:G8"/>
    <mergeCell ref="G6:M6"/>
    <mergeCell ref="O6:O8"/>
    <mergeCell ref="H7:M7"/>
    <mergeCell ref="N13:N15"/>
    <mergeCell ref="A5:A8"/>
    <mergeCell ref="A10:B10"/>
    <mergeCell ref="B13:B15"/>
    <mergeCell ref="C7:C8"/>
    <mergeCell ref="B5:B8"/>
    <mergeCell ref="C5:D6"/>
    <mergeCell ref="D7:D8"/>
    <mergeCell ref="A13:A15"/>
    <mergeCell ref="A11:B11"/>
    <mergeCell ref="A12:B12"/>
    <mergeCell ref="H13:H15"/>
    <mergeCell ref="B19:B21"/>
    <mergeCell ref="C25:C27"/>
    <mergeCell ref="B25:B27"/>
    <mergeCell ref="B49:B51"/>
    <mergeCell ref="C52:C54"/>
    <mergeCell ref="D19:D21"/>
    <mergeCell ref="B37:B39"/>
    <mergeCell ref="C37:C39"/>
    <mergeCell ref="D37:D39"/>
    <mergeCell ref="C46:C48"/>
    <mergeCell ref="A72:A74"/>
    <mergeCell ref="B72:B74"/>
    <mergeCell ref="A78:A80"/>
    <mergeCell ref="B69:B71"/>
    <mergeCell ref="B61:B63"/>
    <mergeCell ref="C61:C63"/>
    <mergeCell ref="A61:A63"/>
    <mergeCell ref="C64:C66"/>
    <mergeCell ref="C75:C77"/>
    <mergeCell ref="B75:B77"/>
    <mergeCell ref="D16:D18"/>
    <mergeCell ref="E37:E39"/>
    <mergeCell ref="N37:N39"/>
    <mergeCell ref="O37:O39"/>
    <mergeCell ref="P37:P39"/>
    <mergeCell ref="D28:D30"/>
    <mergeCell ref="E28:E30"/>
    <mergeCell ref="N58:N60"/>
    <mergeCell ref="N55:N57"/>
    <mergeCell ref="I43:I45"/>
    <mergeCell ref="P49:P51"/>
    <mergeCell ref="O46:O48"/>
    <mergeCell ref="P46:P48"/>
    <mergeCell ref="N43:N45"/>
    <mergeCell ref="M43:M45"/>
    <mergeCell ref="P43:P45"/>
    <mergeCell ref="P52:P54"/>
    <mergeCell ref="D43:D45"/>
    <mergeCell ref="D25:D27"/>
    <mergeCell ref="O58:O60"/>
    <mergeCell ref="O55:O57"/>
    <mergeCell ref="P55:P57"/>
    <mergeCell ref="P25:P27"/>
    <mergeCell ref="O16:O18"/>
    <mergeCell ref="D58:D60"/>
    <mergeCell ref="D61:D63"/>
    <mergeCell ref="L43:L45"/>
    <mergeCell ref="E43:E45"/>
    <mergeCell ref="E49:E51"/>
    <mergeCell ref="D49:D51"/>
    <mergeCell ref="D46:D48"/>
    <mergeCell ref="D52:D54"/>
    <mergeCell ref="E52:E54"/>
    <mergeCell ref="J43:J45"/>
    <mergeCell ref="E61:E63"/>
    <mergeCell ref="T28:T30"/>
    <mergeCell ref="T31:T33"/>
    <mergeCell ref="R31:R33"/>
    <mergeCell ref="Q19:Q21"/>
    <mergeCell ref="U22:U24"/>
    <mergeCell ref="S49:S51"/>
    <mergeCell ref="S46:S48"/>
    <mergeCell ref="D22:D24"/>
    <mergeCell ref="N72:N74"/>
    <mergeCell ref="P58:P60"/>
    <mergeCell ref="D64:D66"/>
    <mergeCell ref="N22:N24"/>
    <mergeCell ref="O49:O51"/>
    <mergeCell ref="N49:N51"/>
    <mergeCell ref="O43:O45"/>
    <mergeCell ref="E34:E36"/>
    <mergeCell ref="O61:O63"/>
    <mergeCell ref="P61:P63"/>
    <mergeCell ref="K43:K45"/>
    <mergeCell ref="N52:N54"/>
    <mergeCell ref="R52:R54"/>
    <mergeCell ref="R46:R48"/>
    <mergeCell ref="R49:R51"/>
    <mergeCell ref="E72:E74"/>
    <mergeCell ref="I13:I15"/>
    <mergeCell ref="L13:L15"/>
    <mergeCell ref="S19:S21"/>
    <mergeCell ref="O34:O36"/>
    <mergeCell ref="P34:P36"/>
    <mergeCell ref="Q34:Q36"/>
    <mergeCell ref="R34:R36"/>
    <mergeCell ref="N34:N36"/>
    <mergeCell ref="S16:S18"/>
    <mergeCell ref="R16:R18"/>
    <mergeCell ref="O19:O21"/>
    <mergeCell ref="R19:R21"/>
    <mergeCell ref="P16:P18"/>
    <mergeCell ref="N28:N30"/>
    <mergeCell ref="O28:O30"/>
    <mergeCell ref="P28:P30"/>
    <mergeCell ref="Q28:Q30"/>
    <mergeCell ref="R28:R30"/>
    <mergeCell ref="S28:S30"/>
    <mergeCell ref="P19:P21"/>
    <mergeCell ref="P22:P24"/>
    <mergeCell ref="O22:O24"/>
    <mergeCell ref="K13:K15"/>
    <mergeCell ref="M13:M15"/>
    <mergeCell ref="U13:U15"/>
    <mergeCell ref="Q13:Q15"/>
    <mergeCell ref="N16:N18"/>
    <mergeCell ref="R75:R77"/>
    <mergeCell ref="D55:D57"/>
    <mergeCell ref="E58:E60"/>
    <mergeCell ref="D13:D15"/>
    <mergeCell ref="O13:O15"/>
    <mergeCell ref="E13:E15"/>
    <mergeCell ref="N25:N27"/>
    <mergeCell ref="O25:O27"/>
    <mergeCell ref="E25:E27"/>
    <mergeCell ref="U16:U18"/>
    <mergeCell ref="R25:R27"/>
    <mergeCell ref="U25:U27"/>
    <mergeCell ref="E19:E21"/>
    <mergeCell ref="E16:E18"/>
    <mergeCell ref="E22:E24"/>
    <mergeCell ref="E46:E48"/>
    <mergeCell ref="G43:G45"/>
    <mergeCell ref="H43:H45"/>
    <mergeCell ref="D34:D36"/>
    <mergeCell ref="T13:T15"/>
    <mergeCell ref="N19:N21"/>
    <mergeCell ref="J87:J89"/>
    <mergeCell ref="L87:L89"/>
    <mergeCell ref="I87:I89"/>
    <mergeCell ref="B78:B80"/>
    <mergeCell ref="E78:E80"/>
    <mergeCell ref="A67:B67"/>
    <mergeCell ref="A68:B68"/>
    <mergeCell ref="A64:B66"/>
    <mergeCell ref="C69:C71"/>
    <mergeCell ref="A69:A71"/>
    <mergeCell ref="B84:B86"/>
    <mergeCell ref="C84:C86"/>
    <mergeCell ref="C87:C89"/>
    <mergeCell ref="D87:D89"/>
    <mergeCell ref="E87:E89"/>
    <mergeCell ref="D84:D86"/>
    <mergeCell ref="E84:E86"/>
    <mergeCell ref="B81:B83"/>
    <mergeCell ref="C81:C83"/>
    <mergeCell ref="D81:D83"/>
    <mergeCell ref="E81:E83"/>
    <mergeCell ref="H87:H89"/>
    <mergeCell ref="G87:G89"/>
    <mergeCell ref="A75:A77"/>
    <mergeCell ref="R61:R63"/>
    <mergeCell ref="S61:S63"/>
    <mergeCell ref="N40:N42"/>
    <mergeCell ref="O40:O42"/>
    <mergeCell ref="P40:P42"/>
    <mergeCell ref="Q40:Q42"/>
    <mergeCell ref="R40:R42"/>
    <mergeCell ref="S40:S42"/>
    <mergeCell ref="E75:E77"/>
    <mergeCell ref="O52:O54"/>
    <mergeCell ref="N64:N66"/>
    <mergeCell ref="R55:R57"/>
    <mergeCell ref="Q46:Q48"/>
    <mergeCell ref="E64:E66"/>
    <mergeCell ref="E55:E57"/>
    <mergeCell ref="N46:N48"/>
    <mergeCell ref="O72:O74"/>
    <mergeCell ref="N61:N63"/>
    <mergeCell ref="P75:P77"/>
    <mergeCell ref="S75:S77"/>
    <mergeCell ref="R58:R60"/>
    <mergeCell ref="Q58:Q60"/>
    <mergeCell ref="Q61:Q63"/>
    <mergeCell ref="Q55:Q57"/>
    <mergeCell ref="S64:S66"/>
    <mergeCell ref="T64:T66"/>
    <mergeCell ref="U64:U66"/>
    <mergeCell ref="V84:V86"/>
    <mergeCell ref="V81:V83"/>
    <mergeCell ref="V78:V80"/>
    <mergeCell ref="V75:V77"/>
    <mergeCell ref="V72:V74"/>
    <mergeCell ref="C78:C80"/>
    <mergeCell ref="D72:D74"/>
    <mergeCell ref="C72:C74"/>
    <mergeCell ref="D75:D77"/>
    <mergeCell ref="D69:D71"/>
    <mergeCell ref="P78:P80"/>
    <mergeCell ref="N78:N80"/>
    <mergeCell ref="D78:D80"/>
    <mergeCell ref="N84:N86"/>
    <mergeCell ref="T75:T77"/>
    <mergeCell ref="T72:T74"/>
    <mergeCell ref="U75:U77"/>
    <mergeCell ref="U72:U74"/>
    <mergeCell ref="R78:R80"/>
    <mergeCell ref="S81:S83"/>
    <mergeCell ref="T81:T83"/>
    <mergeCell ref="T90:T92"/>
    <mergeCell ref="V93:V95"/>
    <mergeCell ref="U90:U92"/>
    <mergeCell ref="V90:V92"/>
    <mergeCell ref="T93:T95"/>
    <mergeCell ref="U93:U95"/>
    <mergeCell ref="S90:S92"/>
    <mergeCell ref="V96:V98"/>
    <mergeCell ref="U96:U98"/>
    <mergeCell ref="P105:P107"/>
    <mergeCell ref="Q105:Q107"/>
    <mergeCell ref="R105:R107"/>
    <mergeCell ref="U105:U107"/>
    <mergeCell ref="S31:S33"/>
    <mergeCell ref="V31:V33"/>
    <mergeCell ref="D31:D33"/>
    <mergeCell ref="E31:E33"/>
    <mergeCell ref="N31:N33"/>
    <mergeCell ref="O31:O33"/>
    <mergeCell ref="P31:P33"/>
    <mergeCell ref="Q31:Q33"/>
    <mergeCell ref="V40:V42"/>
    <mergeCell ref="D40:D42"/>
    <mergeCell ref="E40:E42"/>
    <mergeCell ref="Q37:Q39"/>
    <mergeCell ref="R37:R39"/>
    <mergeCell ref="S37:S39"/>
    <mergeCell ref="T37:T39"/>
    <mergeCell ref="U37:U39"/>
    <mergeCell ref="T40:T42"/>
    <mergeCell ref="T34:T36"/>
    <mergeCell ref="U34:U36"/>
    <mergeCell ref="V61:V63"/>
  </mergeCells>
  <phoneticPr fontId="0" type="noConversion"/>
  <pageMargins left="0" right="0" top="0" bottom="0" header="0" footer="0"/>
  <pageSetup paperSize="9" scale="67" fitToHeight="0" orientation="landscape" horizontalDpi="180" verticalDpi="180" r:id="rId1"/>
  <rowBreaks count="5" manualBreakCount="5">
    <brk id="21" max="21" man="1"/>
    <brk id="42" max="21" man="1"/>
    <brk id="66" max="21" man="1"/>
    <brk id="85" max="21" man="1"/>
    <brk id="107" max="21" man="1"/>
  </rowBreaks>
  <colBreaks count="1" manualBreakCount="1">
    <brk id="22" max="154" man="1"/>
  </colBreaks>
  <ignoredErrors>
    <ignoredError sqref="G93 G96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2020-04-23T01:57:04Z</cp:lastPrinted>
  <dcterms:created xsi:type="dcterms:W3CDTF">2006-09-28T05:33:49Z</dcterms:created>
  <dcterms:modified xsi:type="dcterms:W3CDTF">2024-12-23T10:35:29Z</dcterms:modified>
</cp:coreProperties>
</file>